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https://centralmichigan-my.sharepoint.com/personal/wacla1r_cmich_edu/Documents/Documents/SOMI/Wertz Warriors/2023/"/>
    </mc:Choice>
  </mc:AlternateContent>
  <xr:revisionPtr revIDLastSave="0" documentId="8_{FE0C2B1E-DF50-452B-945A-A83D0CACD29E}" xr6:coauthVersionLast="47" xr6:coauthVersionMax="47" xr10:uidLastSave="{00000000-0000-0000-0000-000000000000}"/>
  <bookViews>
    <workbookView xWindow="-28920" yWindow="-120" windowWidth="29040" windowHeight="15720" firstSheet="1" activeTab="1" xr2:uid="{00000000-000D-0000-FFFF-FFFF00000000}"/>
  </bookViews>
  <sheets>
    <sheet name="2019" sheetId="1" state="hidden" r:id="rId1"/>
    <sheet name="2023" sheetId="5" r:id="rId2"/>
    <sheet name="2022" sheetId="4" r:id="rId3"/>
    <sheet name="2021" sheetId="3" r:id="rId4"/>
    <sheet name="2020" sheetId="2" r:id="rId5"/>
  </sheets>
  <definedNames>
    <definedName name="_xlnm.Print_Area" localSheetId="0">'2019'!$1:$145</definedName>
    <definedName name="_xlnm.Print_Titles" localSheetId="0">'2019'!$1:$1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6" i="5" l="1"/>
  <c r="E73" i="5"/>
  <c r="E116" i="5"/>
  <c r="E52" i="5"/>
  <c r="E38" i="5"/>
  <c r="E20" i="5"/>
  <c r="E20" i="4"/>
  <c r="E89" i="4"/>
  <c r="E103" i="4"/>
  <c r="E72" i="4"/>
  <c r="E52" i="4"/>
  <c r="E36" i="4"/>
  <c r="E80" i="3"/>
  <c r="E105" i="3"/>
  <c r="E97" i="3"/>
  <c r="E59" i="3"/>
  <c r="E36" i="3"/>
  <c r="E20" i="3"/>
  <c r="E117" i="5" l="1"/>
  <c r="E104" i="4"/>
  <c r="E106" i="3"/>
  <c r="E116" i="2"/>
  <c r="E61" i="2" l="1"/>
  <c r="E129" i="2" l="1"/>
  <c r="E102" i="2"/>
  <c r="E81" i="2"/>
  <c r="E20" i="2"/>
  <c r="E38" i="2" l="1"/>
  <c r="E19" i="1"/>
  <c r="E115" i="1" l="1"/>
  <c r="E134" i="1" l="1"/>
  <c r="E75" i="1"/>
  <c r="E98" i="1" l="1"/>
  <c r="E55" i="1"/>
  <c r="E38" i="1"/>
  <c r="E135" i="1" l="1"/>
  <c r="E130" i="2"/>
</calcChain>
</file>

<file path=xl/sharedStrings.xml><?xml version="1.0" encoding="utf-8"?>
<sst xmlns="http://schemas.openxmlformats.org/spreadsheetml/2006/main" count="1235" uniqueCount="368">
  <si>
    <t>Dave Maiorana</t>
  </si>
  <si>
    <t>Irons - Oak Grove  FUEL if needed
Tavern</t>
  </si>
  <si>
    <t>Breakfast</t>
  </si>
  <si>
    <t>826 Carpenter St., Gaylord MI  49736 (989 )448-2967</t>
  </si>
  <si>
    <t>Wayne Reams</t>
  </si>
  <si>
    <t>5515 Kregulka Rd., Mancelona MI  49659</t>
  </si>
  <si>
    <r>
      <rPr>
        <b/>
        <sz val="8"/>
        <rFont val="Arial"/>
        <family val="2"/>
      </rPr>
      <t>ACTIVITY</t>
    </r>
  </si>
  <si>
    <r>
      <rPr>
        <b/>
        <sz val="8"/>
        <rFont val="Arial"/>
        <family val="2"/>
      </rPr>
      <t>WARRIOR</t>
    </r>
  </si>
  <si>
    <r>
      <rPr>
        <b/>
        <sz val="8"/>
        <rFont val="Arial"/>
        <family val="2"/>
      </rPr>
      <t>MILES</t>
    </r>
  </si>
  <si>
    <r>
      <rPr>
        <b/>
        <sz val="8"/>
        <rFont val="Arial"/>
        <family val="2"/>
      </rPr>
      <t>MEALS</t>
    </r>
  </si>
  <si>
    <r>
      <rPr>
        <b/>
        <sz val="8"/>
        <rFont val="Arial"/>
        <family val="2"/>
      </rPr>
      <t>NOTES</t>
    </r>
  </si>
  <si>
    <r>
      <rPr>
        <b/>
        <sz val="18"/>
        <color rgb="FFC00000"/>
        <rFont val="Arial"/>
        <family val="2"/>
      </rPr>
      <t xml:space="preserve">Fuel </t>
    </r>
    <r>
      <rPr>
        <b/>
        <sz val="8"/>
        <color rgb="FFC00000"/>
        <rFont val="Arial"/>
        <family val="2"/>
      </rPr>
      <t xml:space="preserve">at the BP next to Oak Grove Tavern on your way into town.
</t>
    </r>
    <r>
      <rPr>
        <b/>
        <sz val="8"/>
        <rFont val="Arial"/>
        <family val="2"/>
      </rPr>
      <t>5482 W 10 1/2 Mile Rd, Irons, Mi 49644 (231) 266-5562</t>
    </r>
  </si>
  <si>
    <r>
      <rPr>
        <b/>
        <sz val="8"/>
        <color rgb="FFFF0000"/>
        <rFont val="Arial"/>
        <family val="2"/>
      </rPr>
      <t>Remember Green Jackets for Opening Ceremonies - Put them in the vehicle you ride up in.</t>
    </r>
  </si>
  <si>
    <r>
      <rPr>
        <b/>
        <sz val="8"/>
        <color rgb="FFFF0000"/>
        <rFont val="Arial"/>
        <family val="2"/>
      </rPr>
      <t>Fuel Blarney Castle Truck before parking the sleds for the night. Sleds Stay at Grand Traverse Resort Overnight.</t>
    </r>
  </si>
  <si>
    <r>
      <rPr>
        <b/>
        <sz val="8"/>
        <rFont val="Arial"/>
        <family val="2"/>
      </rPr>
      <t>TIME</t>
    </r>
  </si>
  <si>
    <r>
      <rPr>
        <b/>
        <sz val="10"/>
        <rFont val="Arial"/>
        <family val="2"/>
      </rPr>
      <t>ACTIVITY</t>
    </r>
  </si>
  <si>
    <r>
      <rPr>
        <b/>
        <sz val="10"/>
        <rFont val="Arial"/>
        <family val="2"/>
      </rPr>
      <t>DEPARTURE
TIME</t>
    </r>
  </si>
  <si>
    <r>
      <rPr>
        <b/>
        <sz val="10"/>
        <rFont val="Arial"/>
        <family val="2"/>
      </rPr>
      <t>WARRIOR</t>
    </r>
  </si>
  <si>
    <r>
      <rPr>
        <b/>
        <sz val="10"/>
        <rFont val="Arial"/>
        <family val="2"/>
      </rPr>
      <t>MILES</t>
    </r>
  </si>
  <si>
    <r>
      <rPr>
        <b/>
        <sz val="10"/>
        <rFont val="Arial"/>
        <family val="2"/>
      </rPr>
      <t>MEALS</t>
    </r>
  </si>
  <si>
    <r>
      <rPr>
        <b/>
        <sz val="10"/>
        <rFont val="Arial"/>
        <family val="2"/>
      </rPr>
      <t>NOTES</t>
    </r>
  </si>
  <si>
    <r>
      <rPr>
        <b/>
        <sz val="10"/>
        <rFont val="Arial"/>
        <family val="2"/>
      </rPr>
      <t>Zuccaro's Country
House (21 Mile &amp; Gratiot)</t>
    </r>
  </si>
  <si>
    <r>
      <rPr>
        <b/>
        <sz val="10"/>
        <rFont val="Arial"/>
        <family val="2"/>
      </rPr>
      <t>ALL</t>
    </r>
  </si>
  <si>
    <r>
      <rPr>
        <b/>
        <sz val="10"/>
        <rFont val="Arial"/>
        <family val="2"/>
      </rPr>
      <t>BREAKFAST</t>
    </r>
  </si>
  <si>
    <r>
      <rPr>
        <b/>
        <sz val="10"/>
        <rFont val="Arial"/>
        <family val="2"/>
      </rPr>
      <t>Alger - Hanks</t>
    </r>
  </si>
  <si>
    <r>
      <rPr>
        <b/>
        <sz val="10"/>
        <rFont val="Arial"/>
        <family val="2"/>
      </rPr>
      <t>9:15 AM</t>
    </r>
  </si>
  <si>
    <r>
      <rPr>
        <b/>
        <sz val="10"/>
        <rFont val="Arial"/>
        <family val="2"/>
      </rPr>
      <t>Skidway Lake-
American Legion</t>
    </r>
  </si>
  <si>
    <r>
      <rPr>
        <b/>
        <sz val="10"/>
        <rFont val="Arial"/>
        <family val="2"/>
      </rPr>
      <t>Ken Mattei</t>
    </r>
  </si>
  <si>
    <r>
      <rPr>
        <b/>
        <sz val="10"/>
        <rFont val="Arial"/>
        <family val="2"/>
      </rPr>
      <t>Coffee and Donuts</t>
    </r>
  </si>
  <si>
    <r>
      <rPr>
        <b/>
        <sz val="10"/>
        <rFont val="Arial"/>
        <family val="2"/>
      </rPr>
      <t>Sandlake Sports Bar</t>
    </r>
  </si>
  <si>
    <r>
      <rPr>
        <b/>
        <sz val="10"/>
        <rFont val="Arial"/>
        <family val="2"/>
      </rPr>
      <t>Doug Koin
Scott Bird</t>
    </r>
  </si>
  <si>
    <r>
      <rPr>
        <b/>
        <sz val="10"/>
        <rFont val="Arial"/>
        <family val="2"/>
      </rPr>
      <t>Lunch</t>
    </r>
  </si>
  <si>
    <r>
      <rPr>
        <b/>
        <sz val="10"/>
        <rFont val="Arial"/>
        <family val="2"/>
      </rPr>
      <t>Brian Knoll</t>
    </r>
  </si>
  <si>
    <r>
      <rPr>
        <b/>
        <sz val="10"/>
        <color rgb="FFFF0000"/>
        <rFont val="Arial"/>
        <family val="2"/>
      </rPr>
      <t xml:space="preserve">Fuel
</t>
    </r>
    <r>
      <rPr>
        <b/>
        <sz val="10"/>
        <rFont val="Arial"/>
        <family val="2"/>
      </rPr>
      <t>Marathon on Cook
Rd and M55</t>
    </r>
  </si>
  <si>
    <r>
      <rPr>
        <b/>
        <sz val="10"/>
        <rFont val="Arial"/>
        <family val="2"/>
      </rPr>
      <t>West Branch -
Quality Inn Hotel</t>
    </r>
  </si>
  <si>
    <r>
      <rPr>
        <b/>
        <sz val="10"/>
        <rFont val="Arial"/>
        <family val="2"/>
      </rPr>
      <t>Joe Gudobba</t>
    </r>
  </si>
  <si>
    <r>
      <rPr>
        <b/>
        <sz val="10"/>
        <rFont val="Arial"/>
        <family val="2"/>
      </rPr>
      <t>Dinner</t>
    </r>
  </si>
  <si>
    <r>
      <rPr>
        <b/>
        <sz val="10"/>
        <rFont val="Arial"/>
        <family val="2"/>
      </rPr>
      <t>Day Total Miles:</t>
    </r>
  </si>
  <si>
    <r>
      <rPr>
        <b/>
        <sz val="10"/>
        <rFont val="Arial"/>
        <family val="2"/>
      </rPr>
      <t>6:00 PM</t>
    </r>
  </si>
  <si>
    <r>
      <rPr>
        <b/>
        <sz val="10"/>
        <rFont val="Arial"/>
        <family val="2"/>
      </rPr>
      <t>Wake up call</t>
    </r>
  </si>
  <si>
    <r>
      <rPr>
        <b/>
        <sz val="10"/>
        <rFont val="Arial"/>
        <family val="2"/>
      </rPr>
      <t>8:00 AM</t>
    </r>
  </si>
  <si>
    <r>
      <rPr>
        <b/>
        <sz val="10"/>
        <rFont val="Arial"/>
        <family val="2"/>
      </rPr>
      <t>West Branch -
Masonic Temple</t>
    </r>
  </si>
  <si>
    <r>
      <rPr>
        <b/>
        <sz val="10"/>
        <rFont val="Arial"/>
        <family val="2"/>
      </rPr>
      <t>9:45 AM</t>
    </r>
  </si>
  <si>
    <r>
      <rPr>
        <b/>
        <sz val="10"/>
        <rFont val="Arial"/>
        <family val="2"/>
      </rPr>
      <t>West Branch - Team
Hodges Support
Crew Only.</t>
    </r>
  </si>
  <si>
    <r>
      <rPr>
        <b/>
        <sz val="10"/>
        <rFont val="Arial"/>
        <family val="2"/>
      </rPr>
      <t>10:05 AM</t>
    </r>
  </si>
  <si>
    <r>
      <rPr>
        <b/>
        <sz val="10"/>
        <rFont val="Arial"/>
        <family val="2"/>
      </rPr>
      <t>10:00 AM</t>
    </r>
  </si>
  <si>
    <r>
      <rPr>
        <b/>
        <sz val="10"/>
        <rFont val="Arial"/>
        <family val="2"/>
      </rPr>
      <t>St Helen - Snow
Packers</t>
    </r>
  </si>
  <si>
    <r>
      <rPr>
        <b/>
        <sz val="10"/>
        <rFont val="Arial"/>
        <family val="2"/>
      </rPr>
      <t>10:30 AM</t>
    </r>
  </si>
  <si>
    <r>
      <rPr>
        <b/>
        <sz val="10"/>
        <rFont val="Arial"/>
        <family val="2"/>
      </rPr>
      <t>David Maiorana</t>
    </r>
  </si>
  <si>
    <r>
      <rPr>
        <b/>
        <sz val="10"/>
        <rFont val="Arial"/>
        <family val="2"/>
      </rPr>
      <t>11:00 AM</t>
    </r>
  </si>
  <si>
    <r>
      <rPr>
        <b/>
        <sz val="10"/>
        <rFont val="Arial"/>
        <family val="2"/>
      </rPr>
      <t>Clear Lake - Clear
Lake Bar</t>
    </r>
  </si>
  <si>
    <r>
      <rPr>
        <b/>
        <sz val="10"/>
        <rFont val="Arial"/>
        <family val="2"/>
      </rPr>
      <t>Gene Reetz</t>
    </r>
  </si>
  <si>
    <r>
      <rPr>
        <b/>
        <sz val="10"/>
        <rFont val="Arial"/>
        <family val="2"/>
      </rPr>
      <t>Snack</t>
    </r>
  </si>
  <si>
    <r>
      <rPr>
        <b/>
        <sz val="10"/>
        <rFont val="Arial"/>
        <family val="2"/>
      </rPr>
      <t>1:00 PM</t>
    </r>
  </si>
  <si>
    <r>
      <rPr>
        <b/>
        <sz val="10"/>
        <rFont val="Arial"/>
        <family val="2"/>
      </rPr>
      <t>West Branch - Eagles</t>
    </r>
  </si>
  <si>
    <r>
      <rPr>
        <b/>
        <sz val="10"/>
        <rFont val="Arial"/>
        <family val="2"/>
      </rPr>
      <t>2:00 PM</t>
    </r>
  </si>
  <si>
    <r>
      <rPr>
        <b/>
        <sz val="10"/>
        <rFont val="Arial"/>
        <family val="2"/>
      </rPr>
      <t>3:00 PM</t>
    </r>
  </si>
  <si>
    <r>
      <rPr>
        <b/>
        <sz val="10"/>
        <rFont val="Arial"/>
        <family val="2"/>
      </rPr>
      <t>3:45 PM</t>
    </r>
  </si>
  <si>
    <r>
      <rPr>
        <b/>
        <sz val="10"/>
        <rFont val="Arial"/>
        <family val="2"/>
      </rPr>
      <t xml:space="preserve">Houghton Lake - Comfort Suites Hotel </t>
    </r>
    <r>
      <rPr>
        <b/>
        <sz val="10"/>
        <color rgb="FFFF0000"/>
        <rFont val="Arial"/>
        <family val="2"/>
      </rPr>
      <t>Lakeside Resort</t>
    </r>
  </si>
  <si>
    <r>
      <rPr>
        <b/>
        <sz val="10"/>
        <rFont val="Arial"/>
        <family val="2"/>
      </rPr>
      <t>Leota - Trails End</t>
    </r>
  </si>
  <si>
    <r>
      <rPr>
        <b/>
        <sz val="10"/>
        <rFont val="Arial"/>
        <family val="2"/>
      </rPr>
      <t>Steve Kukuk</t>
    </r>
  </si>
  <si>
    <r>
      <rPr>
        <b/>
        <sz val="10"/>
        <rFont val="Arial"/>
        <family val="2"/>
      </rPr>
      <t>10141 North Finley Lake Avenue, Harrison, Mi
(989) 539-9644</t>
    </r>
  </si>
  <si>
    <r>
      <rPr>
        <b/>
        <sz val="10"/>
        <rFont val="Arial"/>
        <family val="2"/>
      </rPr>
      <t>Provide memorabilia to designated vehicle before departing! Be sure to provide price list. Complete Set-up at GTR by 2:00 PM</t>
    </r>
  </si>
  <si>
    <r>
      <rPr>
        <b/>
        <sz val="10"/>
        <rFont val="Arial"/>
        <family val="2"/>
      </rPr>
      <t>Lake City - Town
Pump</t>
    </r>
  </si>
  <si>
    <r>
      <rPr>
        <b/>
        <sz val="10"/>
        <rFont val="Arial"/>
        <family val="2"/>
      </rPr>
      <t>Soup &amp; Sandwiches</t>
    </r>
  </si>
  <si>
    <r>
      <rPr>
        <b/>
        <sz val="10"/>
        <rFont val="Arial"/>
        <family val="2"/>
      </rPr>
      <t>117 Main St, Lake City, Mi 49651
(231) 839-4869</t>
    </r>
  </si>
  <si>
    <r>
      <rPr>
        <b/>
        <sz val="10"/>
        <rFont val="Arial"/>
        <family val="2"/>
      </rPr>
      <t>Wayne Reams</t>
    </r>
  </si>
  <si>
    <r>
      <rPr>
        <b/>
        <sz val="10"/>
        <rFont val="Arial"/>
        <family val="2"/>
      </rPr>
      <t>Cadillac -Evergreen's
Resort</t>
    </r>
  </si>
  <si>
    <r>
      <rPr>
        <b/>
        <sz val="10"/>
        <rFont val="Arial"/>
        <family val="2"/>
      </rPr>
      <t>7880 Mackinaw Trail, Cadillac, Mi 49601
(231) 942-7025</t>
    </r>
  </si>
  <si>
    <r>
      <rPr>
        <b/>
        <sz val="10"/>
        <rFont val="Arial"/>
        <family val="2"/>
      </rPr>
      <t>Dinner on your own</t>
    </r>
  </si>
  <si>
    <r>
      <rPr>
        <b/>
        <sz val="10"/>
        <rFont val="Arial"/>
        <family val="2"/>
      </rPr>
      <t>3669 N 9 Rd, Mesick, Mi 49668   (231) 885-1607</t>
    </r>
  </si>
  <si>
    <r>
      <rPr>
        <b/>
        <sz val="10"/>
        <rFont val="Arial"/>
        <family val="2"/>
      </rPr>
      <t>Peegeo's Restaurant</t>
    </r>
  </si>
  <si>
    <r>
      <rPr>
        <b/>
        <sz val="10"/>
        <rFont val="Arial"/>
        <family val="2"/>
      </rPr>
      <t>525 High Lake Rd, Traverse City, Mi 48696
(231) 941-0313</t>
    </r>
  </si>
  <si>
    <r>
      <rPr>
        <b/>
        <sz val="10"/>
        <rFont val="Arial"/>
        <family val="2"/>
      </rPr>
      <t>3:30 PM</t>
    </r>
  </si>
  <si>
    <r>
      <rPr>
        <b/>
        <sz val="10"/>
        <rFont val="Arial"/>
        <family val="2"/>
      </rPr>
      <t>Traverse City -Grand
Traverse Resort</t>
    </r>
  </si>
  <si>
    <r>
      <rPr>
        <b/>
        <sz val="10"/>
        <rFont val="Arial"/>
        <family val="2"/>
      </rPr>
      <t>5:00 PM</t>
    </r>
  </si>
  <si>
    <r>
      <rPr>
        <b/>
        <sz val="10"/>
        <color rgb="FFC00000"/>
        <rFont val="Arial"/>
        <family val="2"/>
      </rPr>
      <t xml:space="preserve">Athlete Rides                   Fuel
</t>
    </r>
    <r>
      <rPr>
        <b/>
        <sz val="10"/>
        <rFont val="Arial"/>
        <family val="2"/>
      </rPr>
      <t>1000 Grand Traverse Resort Blvd, Williamsburg, Mi 49690 (231) 534-6000</t>
    </r>
  </si>
  <si>
    <r>
      <rPr>
        <b/>
        <sz val="10"/>
        <rFont val="Arial"/>
        <family val="2"/>
      </rPr>
      <t>Michigan Ballroom</t>
    </r>
  </si>
  <si>
    <r>
      <rPr>
        <b/>
        <sz val="10"/>
        <rFont val="Arial"/>
        <family val="2"/>
      </rPr>
      <t>Autographs</t>
    </r>
  </si>
  <si>
    <r>
      <rPr>
        <b/>
        <sz val="10"/>
        <rFont val="Arial"/>
        <family val="2"/>
      </rPr>
      <t>7:00 PM</t>
    </r>
  </si>
  <si>
    <r>
      <rPr>
        <b/>
        <sz val="10"/>
        <rFont val="Arial"/>
        <family val="2"/>
      </rPr>
      <t>(Until 7:00 p.m. near entrance to opening ceremonies)</t>
    </r>
  </si>
  <si>
    <r>
      <rPr>
        <b/>
        <sz val="10"/>
        <rFont val="Arial"/>
        <family val="2"/>
      </rPr>
      <t>Opening Ceremonies</t>
    </r>
  </si>
  <si>
    <r>
      <rPr>
        <b/>
        <sz val="10"/>
        <rFont val="Arial"/>
        <family val="2"/>
      </rPr>
      <t>Traverse City - Turtle
Creek Casino</t>
    </r>
  </si>
  <si>
    <r>
      <rPr>
        <b/>
        <sz val="10"/>
        <rFont val="Arial"/>
        <family val="2"/>
      </rPr>
      <t>7741 M72 East, Williamsburg, MI‎
(231) 534-8870</t>
    </r>
  </si>
  <si>
    <r>
      <rPr>
        <b/>
        <sz val="10"/>
        <rFont val="Arial"/>
        <family val="2"/>
      </rPr>
      <t>7:30 AM</t>
    </r>
  </si>
  <si>
    <r>
      <rPr>
        <b/>
        <sz val="10"/>
        <rFont val="Arial"/>
        <family val="2"/>
      </rPr>
      <t>Breakfast on your own</t>
    </r>
  </si>
  <si>
    <r>
      <rPr>
        <b/>
        <sz val="10"/>
        <rFont val="Arial"/>
        <family val="2"/>
      </rPr>
      <t>Departure in Vehicles to Sleds</t>
    </r>
  </si>
  <si>
    <r>
      <rPr>
        <b/>
        <sz val="10"/>
        <rFont val="Arial"/>
        <family val="2"/>
      </rPr>
      <t>Departure on Sleds</t>
    </r>
  </si>
  <si>
    <r>
      <rPr>
        <b/>
        <sz val="10"/>
        <rFont val="Arial"/>
        <family val="2"/>
      </rPr>
      <t>Mancelona - Mancelona Moose
Lodge</t>
    </r>
  </si>
  <si>
    <r>
      <rPr>
        <b/>
        <sz val="10"/>
        <rFont val="Arial"/>
        <family val="2"/>
      </rPr>
      <t>9762 S M 88 Hwy, Mancelona, Mi 49659 (231) 587-5405</t>
    </r>
  </si>
  <si>
    <r>
      <rPr>
        <b/>
        <sz val="10"/>
        <rFont val="Arial"/>
        <family val="2"/>
      </rPr>
      <t>Mancelona School</t>
    </r>
  </si>
  <si>
    <r>
      <rPr>
        <b/>
        <sz val="10"/>
        <rFont val="Arial"/>
        <family val="2"/>
      </rPr>
      <t>St Johns Ave, Mancelona, Mi 49659         (231) 587-9764</t>
    </r>
  </si>
  <si>
    <r>
      <rPr>
        <b/>
        <sz val="10"/>
        <rFont val="Arial"/>
        <family val="2"/>
      </rPr>
      <t>2:30 PM</t>
    </r>
  </si>
  <si>
    <r>
      <rPr>
        <b/>
        <sz val="10"/>
        <rFont val="Arial"/>
        <family val="2"/>
      </rPr>
      <t>Lewiston - Moose
Lodge</t>
    </r>
  </si>
  <si>
    <r>
      <rPr>
        <b/>
        <sz val="10"/>
        <rFont val="Arial"/>
        <family val="2"/>
      </rPr>
      <t>Vern Rhoades</t>
    </r>
  </si>
  <si>
    <r>
      <rPr>
        <b/>
        <sz val="10"/>
        <rFont val="Arial"/>
        <family val="2"/>
      </rPr>
      <t>4150 Co Rd 491, Lewiston, Mi 49756
(989) 786-4388</t>
    </r>
  </si>
  <si>
    <r>
      <rPr>
        <b/>
        <sz val="10"/>
        <rFont val="Arial"/>
        <family val="2"/>
      </rPr>
      <t>2981 Kneeland St, Lewiston, Mi 48756 (989) 786-2011</t>
    </r>
  </si>
  <si>
    <r>
      <rPr>
        <b/>
        <sz val="10"/>
        <rFont val="Arial"/>
        <family val="2"/>
      </rPr>
      <t>Talley's Bar</t>
    </r>
  </si>
  <si>
    <r>
      <rPr>
        <b/>
        <sz val="10"/>
        <rFont val="Arial"/>
        <family val="2"/>
      </rPr>
      <t>Jay Rhoades</t>
    </r>
  </si>
  <si>
    <r>
      <rPr>
        <b/>
        <sz val="10"/>
        <rFont val="Arial"/>
        <family val="2"/>
      </rPr>
      <t>Garland</t>
    </r>
  </si>
  <si>
    <r>
      <rPr>
        <b/>
        <sz val="10"/>
        <rFont val="Arial"/>
        <family val="2"/>
      </rPr>
      <t>Ron Germaine</t>
    </r>
  </si>
  <si>
    <r>
      <rPr>
        <b/>
        <sz val="10"/>
        <rFont val="Arial"/>
        <family val="2"/>
      </rPr>
      <t>4700 North Red Oak Rd, Lewiston, Mi 48756
(877) 442-7526      (989) 786-1445</t>
    </r>
  </si>
  <si>
    <t>ARRIVAL TIME</t>
  </si>
  <si>
    <r>
      <rPr>
        <b/>
        <sz val="10"/>
        <rFont val="Arial"/>
        <family val="2"/>
      </rPr>
      <t>Bob Myers</t>
    </r>
  </si>
  <si>
    <r>
      <rPr>
        <b/>
        <sz val="10"/>
        <rFont val="Arial"/>
        <family val="2"/>
      </rPr>
      <t>Millersburg - Eagles
Club</t>
    </r>
  </si>
  <si>
    <r>
      <rPr>
        <b/>
        <sz val="10"/>
        <rFont val="Arial"/>
        <family val="2"/>
      </rPr>
      <t>1:45 PM</t>
    </r>
  </si>
  <si>
    <r>
      <rPr>
        <b/>
        <sz val="10"/>
        <rFont val="Arial"/>
        <family val="2"/>
      </rPr>
      <t>Wolverine -
Thirsty Sturgeon</t>
    </r>
  </si>
  <si>
    <r>
      <rPr>
        <b/>
        <sz val="10"/>
        <rFont val="Arial"/>
        <family val="2"/>
      </rPr>
      <t>11900 Scott Rd, Wolverine, Mi 49799 (231) 525-9151</t>
    </r>
  </si>
  <si>
    <r>
      <rPr>
        <b/>
        <sz val="10"/>
        <rFont val="Arial"/>
        <family val="2"/>
      </rPr>
      <t>Wake Up Call</t>
    </r>
  </si>
  <si>
    <r>
      <rPr>
        <b/>
        <sz val="10"/>
        <rFont val="Arial"/>
        <family val="2"/>
      </rPr>
      <t>Mancelona - Lakes of
the North</t>
    </r>
  </si>
  <si>
    <r>
      <rPr>
        <b/>
        <sz val="10"/>
        <rFont val="Arial"/>
        <family val="2"/>
      </rPr>
      <t>Larry Tomenello</t>
    </r>
  </si>
  <si>
    <r>
      <rPr>
        <b/>
        <sz val="10"/>
        <rFont val="Arial"/>
        <family val="2"/>
      </rPr>
      <t>8151 Pinerview, Mancelona, Mi 49659
(231) 585-6880</t>
    </r>
  </si>
  <si>
    <r>
      <rPr>
        <b/>
        <sz val="10"/>
        <rFont val="Arial"/>
        <family val="2"/>
      </rPr>
      <t>5225 Co Rd 620, Alba, Mi 49611
(231) 735-7521</t>
    </r>
  </si>
  <si>
    <r>
      <rPr>
        <b/>
        <sz val="10"/>
        <rFont val="Arial"/>
        <family val="2"/>
      </rPr>
      <t>Petoskey - Odawa
Hotel - Load Sleds</t>
    </r>
  </si>
  <si>
    <r>
      <rPr>
        <b/>
        <sz val="10"/>
        <rFont val="Arial"/>
        <family val="2"/>
      </rPr>
      <t>Petoskey - Odawa
Casino</t>
    </r>
  </si>
  <si>
    <r>
      <rPr>
        <b/>
        <sz val="10"/>
        <color rgb="FFFF0000"/>
        <rFont val="Arial"/>
        <family val="2"/>
      </rPr>
      <t xml:space="preserve">End of the Ride  -  Dinner and Program
</t>
    </r>
    <r>
      <rPr>
        <b/>
        <sz val="10"/>
        <rFont val="Arial"/>
        <family val="2"/>
      </rPr>
      <t>1760 Lears Rd, Petosky, Mi 49770     (877) 442-6464</t>
    </r>
  </si>
  <si>
    <r>
      <rPr>
        <b/>
        <sz val="10"/>
        <color rgb="FFFF0000"/>
        <rFont val="Arial"/>
        <family val="2"/>
      </rPr>
      <t>** Your Board of Directors Request That All Warriors  Stay Until The Program And Check Presentation Is Finished **</t>
    </r>
  </si>
  <si>
    <t>7:00--10:00 PM</t>
  </si>
  <si>
    <r>
      <rPr>
        <b/>
        <sz val="10"/>
        <rFont val="Arial"/>
        <family val="2"/>
      </rPr>
      <t>8:00 AM - 11:00 AM Departure for Home</t>
    </r>
  </si>
  <si>
    <r>
      <rPr>
        <b/>
        <sz val="10"/>
        <rFont val="Arial"/>
        <family val="2"/>
      </rPr>
      <t>All</t>
    </r>
  </si>
  <si>
    <r>
      <rPr>
        <b/>
        <sz val="10"/>
        <rFont val="Arial"/>
        <family val="2"/>
      </rPr>
      <t>NA</t>
    </r>
  </si>
  <si>
    <r>
      <rPr>
        <b/>
        <sz val="10"/>
        <rFont val="Arial"/>
        <family val="2"/>
      </rPr>
      <t>On your own</t>
    </r>
  </si>
  <si>
    <r>
      <rPr>
        <b/>
        <sz val="10"/>
        <rFont val="Arial"/>
        <family val="2"/>
      </rPr>
      <t>See below:</t>
    </r>
  </si>
  <si>
    <t>Alba - Alba
Sportsman’s‎‎Club</t>
  </si>
  <si>
    <r>
      <rPr>
        <b/>
        <sz val="10"/>
        <rFont val="Arial"/>
        <family val="2"/>
      </rPr>
      <t>Ride Total Miles:</t>
    </r>
  </si>
  <si>
    <r>
      <rPr>
        <b/>
        <sz val="10"/>
        <color rgb="FFFF0000"/>
        <rFont val="Arial"/>
        <family val="2"/>
      </rPr>
      <t xml:space="preserve">Fuel HOUGHTON LAKE
</t>
    </r>
    <r>
      <rPr>
        <b/>
        <sz val="10"/>
        <rFont val="Arial"/>
        <family val="2"/>
      </rPr>
      <t>Marathon</t>
    </r>
  </si>
  <si>
    <t>Departure to Grand Traverse Resort (KEITH HANNENBURG and Rick Abernathy Only)</t>
  </si>
  <si>
    <t xml:space="preserve">Hideaway </t>
  </si>
  <si>
    <r>
      <rPr>
        <b/>
        <sz val="10"/>
        <rFont val="Arial"/>
        <family val="2"/>
      </rPr>
      <t>6:00 AM</t>
    </r>
  </si>
  <si>
    <r>
      <rPr>
        <b/>
        <sz val="10"/>
        <rFont val="Arial"/>
        <family val="2"/>
      </rPr>
      <t>7:00 AM</t>
    </r>
  </si>
  <si>
    <r>
      <rPr>
        <b/>
        <sz val="10"/>
        <rFont val="Arial"/>
        <family val="2"/>
      </rPr>
      <t>8:30 AM</t>
    </r>
  </si>
  <si>
    <r>
      <rPr>
        <b/>
        <sz val="10"/>
        <rFont val="Arial"/>
        <family val="2"/>
      </rPr>
      <t>9:30 AM</t>
    </r>
  </si>
  <si>
    <r>
      <rPr>
        <b/>
        <sz val="10"/>
        <rFont val="Arial"/>
        <family val="2"/>
      </rPr>
      <t>11:15 AM</t>
    </r>
  </si>
  <si>
    <r>
      <rPr>
        <b/>
        <sz val="10"/>
        <rFont val="Arial"/>
        <family val="2"/>
      </rPr>
      <t>11:20 AM</t>
    </r>
  </si>
  <si>
    <r>
      <rPr>
        <b/>
        <sz val="10"/>
        <rFont val="Arial"/>
        <family val="2"/>
      </rPr>
      <t>12:00 PM</t>
    </r>
  </si>
  <si>
    <r>
      <rPr>
        <b/>
        <sz val="10"/>
        <rFont val="Arial"/>
        <family val="2"/>
      </rPr>
      <t>7:30 PM</t>
    </r>
  </si>
  <si>
    <r>
      <rPr>
        <b/>
        <sz val="10"/>
        <rFont val="Arial"/>
        <family val="2"/>
      </rPr>
      <t>9:00 PM</t>
    </r>
  </si>
  <si>
    <r>
      <rPr>
        <b/>
        <sz val="10"/>
        <rFont val="Arial"/>
        <family val="2"/>
      </rPr>
      <t>6:30 AM</t>
    </r>
  </si>
  <si>
    <r>
      <rPr>
        <b/>
        <sz val="10"/>
        <rFont val="Arial"/>
        <family val="2"/>
      </rPr>
      <t>5:15 PM</t>
    </r>
  </si>
  <si>
    <t>Keith  Hannenburg
Rick Abernathy</t>
  </si>
  <si>
    <t>Lunch</t>
  </si>
  <si>
    <t xml:space="preserve">Fuel  Marathon </t>
  </si>
  <si>
    <t>4.00 PM</t>
  </si>
  <si>
    <t>Breakfast at Hotel</t>
  </si>
  <si>
    <r>
      <rPr>
        <b/>
        <sz val="10"/>
        <color rgb="FFFF0000"/>
        <rFont val="Arial"/>
        <family val="2"/>
      </rPr>
      <t xml:space="preserve">(Fuel Vehicles @ Marathon) Picture with Semi, if Time Permits
</t>
    </r>
    <r>
      <rPr>
        <b/>
        <sz val="10"/>
        <rFont val="Arial"/>
        <family val="2"/>
      </rPr>
      <t>2320 School Rd, Alger, Mi 48610 (989) 836-2050</t>
    </r>
  </si>
  <si>
    <t>Mechanics ‎truck ‎not ‎opened ‎until‎ 4:30pm‎ for ‎repairs, ‎etc.…‎</t>
  </si>
  <si>
    <t>1444 US 131, Petosky, Mi
(231) 347 - 6041</t>
  </si>
  <si>
    <t>Gaylord - Fairfield Inn Check Presentation Gaylord K of C</t>
  </si>
  <si>
    <t xml:space="preserve"> 7:00 AM</t>
  </si>
  <si>
    <t>46601 Gratiot, Chesterfield Twp, MI 48051
(586) 949-4110</t>
  </si>
  <si>
    <t>805 E Greenwood Rd, Alger, MI 48610
(989) 836-2660</t>
  </si>
  <si>
    <r>
      <rPr>
        <b/>
        <sz val="10"/>
        <color rgb="FFFF0000"/>
        <rFont val="Arial"/>
        <family val="2"/>
      </rPr>
      <t xml:space="preserve">Unload Sleds if Conditions Allow
</t>
    </r>
    <r>
      <rPr>
        <b/>
        <sz val="10"/>
        <rFont val="Arial"/>
        <family val="2"/>
      </rPr>
      <t>1397 Ash St, National City, MI 48748 (989) 469-9962</t>
    </r>
  </si>
  <si>
    <t>844 Old 76, Alger, MI 48610
(989) 836-5286</t>
  </si>
  <si>
    <t>Joe Gudobba</t>
  </si>
  <si>
    <t>Breakfast By Vehicle</t>
  </si>
  <si>
    <t>Dinner</t>
  </si>
  <si>
    <t>Wake up call
Garland</t>
  </si>
  <si>
    <t>Vic Battani Howard Redd</t>
  </si>
  <si>
    <t>Dinner on your own</t>
  </si>
  <si>
    <r>
      <t xml:space="preserve">Fuel  – </t>
    </r>
    <r>
      <rPr>
        <b/>
        <sz val="10"/>
        <rFont val="Arial"/>
        <family val="2"/>
      </rPr>
      <t>Speedway Next to Hotel</t>
    </r>
    <r>
      <rPr>
        <b/>
        <sz val="10"/>
        <color rgb="FFC00000"/>
        <rFont val="Arial"/>
        <family val="2"/>
      </rPr>
      <t xml:space="preserve">
</t>
    </r>
  </si>
  <si>
    <t>2474 Vern Ct, West Branch, MI 48661</t>
  </si>
  <si>
    <t>2980 Cook Rd, West Branch, MI 4866
(989) 345-3503</t>
  </si>
  <si>
    <t>191 Page St, West Branch, MI 48661
(989) 345-2444</t>
  </si>
  <si>
    <r>
      <rPr>
        <b/>
        <sz val="10"/>
        <rFont val="Arial"/>
        <family val="2"/>
      </rPr>
      <t xml:space="preserve">520 N St Helen Rd, St Helen, MI 48656
</t>
    </r>
    <r>
      <rPr>
        <b/>
        <sz val="10"/>
        <color rgb="FFFF0000"/>
        <rFont val="Arial"/>
        <family val="2"/>
      </rPr>
      <t>(989) 389-4871 Phone disconnected.</t>
    </r>
  </si>
  <si>
    <t>2212 Clear Lake Rd, West Branch, MI 48661
(989) 345-1155</t>
  </si>
  <si>
    <t>4627 W M76, West Branch, MI 48661
(989) 345-2990</t>
  </si>
  <si>
    <t>9286 W Lake Rd, Houghton Lake, MI 48629</t>
  </si>
  <si>
    <t>100 Clearview Drive, Houghton Lake, MI  4862 (989) 422-4000</t>
  </si>
  <si>
    <t>Fuel - Speedway Next to Hotel</t>
  </si>
  <si>
    <t>2019 WERTZ WARRIOR SNOWMOBILE ENDURANCE RIDE</t>
  </si>
  <si>
    <t>T &amp; C Sports Lounge</t>
  </si>
  <si>
    <t>3468 E Huron Rd. Au Gres 48703</t>
  </si>
  <si>
    <t>2265S M-76, West Branch, MI 48661 (888) 656-9027                 No Semi's</t>
  </si>
  <si>
    <t>Sunday, 1/27/2019 Route Leaders:  Scott Bird &amp; Brian Knoll</t>
  </si>
  <si>
    <t>Monday, 1/28/2019 Route Leaders:  David Maiorana &amp; Steve Kukuk</t>
  </si>
  <si>
    <t>Buffet at Hotel</t>
  </si>
  <si>
    <t>Thursday, 1-31-2019
ROUTE LEADERS:
AM SIDE:  Jeff Weber  PM SIDE:  Howard Redd, Tony Pype &amp; Vic Battani</t>
  </si>
  <si>
    <t>Sunday, 2-3-2019</t>
  </si>
  <si>
    <r>
      <t xml:space="preserve">All times are tentative and are subject to change. Final itinerary at check in on Saturday January 26th. Due to varying weather and trail conditions, this schedule is subject to change. Therefore, it is imperative for you to attend the riders meeting each morning. Rider meeting will take place before we leave in the hotel lobby or at the first stop. </t>
    </r>
    <r>
      <rPr>
        <b/>
        <u/>
        <sz val="10"/>
        <color rgb="FFFF0000"/>
        <rFont val="Arial"/>
        <family val="2"/>
      </rPr>
      <t>It is </t>
    </r>
    <r>
      <rPr>
        <b/>
        <sz val="10"/>
        <color rgb="FFFF0000"/>
        <rFont val="Arial"/>
        <family val="2"/>
      </rPr>
      <t xml:space="preserve"> </t>
    </r>
    <r>
      <rPr>
        <b/>
        <u/>
        <sz val="10"/>
        <color rgb="FFFF0000"/>
        <rFont val="Arial"/>
        <family val="2"/>
      </rPr>
      <t>imperative for you to attend the riders meeting each morning.</t>
    </r>
    <r>
      <rPr>
        <b/>
        <sz val="10"/>
        <color rgb="FFFF0000"/>
        <rFont val="Arial"/>
        <family val="2"/>
      </rPr>
      <t xml:space="preserve"> Mileage and times are estimated to the best of our ability. 100 miles between fuel stops may happen on occasion. So ‎please ‎monitor ‎your ‎sled’s‎ fuel ‎gauge ‎and ‎fuel ‎up ‎when ‎needed.‎  ‎Sergeant ‎of ‎Arms: ‎Tony Pype</t>
    </r>
  </si>
  <si>
    <t xml:space="preserve"> Narski's Market - M33</t>
  </si>
  <si>
    <t>Tuesday, 1-29-2019 Route Leaders:  Ron Glashauser &amp; Brian Kennedy</t>
  </si>
  <si>
    <t xml:space="preserve">Mesick Amvets </t>
  </si>
  <si>
    <t>Robbie W</t>
  </si>
  <si>
    <t>1600 S Otsego Ave. Gaylord Mi. 49735</t>
  </si>
  <si>
    <t>Antrim County Snowmobile Club</t>
  </si>
  <si>
    <t>Paul's Pub</t>
  </si>
  <si>
    <t>10757 Michigan 32, Johannesburg 49751</t>
  </si>
  <si>
    <t>Coffee</t>
  </si>
  <si>
    <t>VFW Onaway</t>
  </si>
  <si>
    <t>3685 S. Veterans Drive, Onaway 49765</t>
  </si>
  <si>
    <t>Anchor Inn</t>
  </si>
  <si>
    <t>ALL</t>
  </si>
  <si>
    <t>Dessert</t>
  </si>
  <si>
    <t>Mesick - Fuel</t>
  </si>
  <si>
    <t>Splash of fuel for those who need it.</t>
  </si>
  <si>
    <t>Friday, 2-1-2019 Route Leaders:  Howard Redd, Tony Pype, Jay Rhoades, Al Young &amp; Vic Battani</t>
  </si>
  <si>
    <t>Saturday, 2-2-2019 Route Leaders:  Wayne Reams &amp; Larry Ternes III</t>
  </si>
  <si>
    <t>Pine Squirrel</t>
  </si>
  <si>
    <t>414 Main St., Lake City, 49651</t>
  </si>
  <si>
    <r>
      <rPr>
        <b/>
        <sz val="10"/>
        <rFont val="Arial"/>
        <family val="2"/>
      </rPr>
      <t xml:space="preserve">Lake City -
</t>
    </r>
    <r>
      <rPr>
        <b/>
        <sz val="10"/>
        <color rgb="FFFF0000"/>
        <rFont val="Arial"/>
        <family val="2"/>
      </rPr>
      <t>Fuel - Mobil
Blarney Castle</t>
    </r>
  </si>
  <si>
    <t>445 W. Mesick Ave., Mesick, 49668 (2310 885-2123</t>
  </si>
  <si>
    <t>4791 Salling Ave., Lewiston, Mi. 49756 (989) 786-2686</t>
  </si>
  <si>
    <t>Rustic Inn</t>
  </si>
  <si>
    <t>100 Loxley St., Houghton Lake 48629                          Shuttle service provided</t>
  </si>
  <si>
    <t>Wednesday,1-30-2019 Route Leaders:  Ron Glashauser, Jeff Weber, Larry Ternes III</t>
  </si>
  <si>
    <t>Andre Ducoffre</t>
  </si>
  <si>
    <t>N Red Rd. &amp; Grainger Rd. 49756                                            Support to provide transportation</t>
  </si>
  <si>
    <t xml:space="preserve">        $7.00 plus $3.00 Gratuity for servers</t>
  </si>
  <si>
    <t>Breakfast Optional</t>
  </si>
  <si>
    <t>Fuel Stop Village Mini-Mart</t>
  </si>
  <si>
    <t>5285 Main St.  Millersburg, 49759 (989) 733-8824</t>
  </si>
  <si>
    <r>
      <rPr>
        <b/>
        <sz val="10"/>
        <color rgb="FFC00000"/>
        <rFont val="Arial"/>
        <family val="2"/>
      </rPr>
      <t xml:space="preserve">
</t>
    </r>
    <r>
      <rPr>
        <b/>
        <sz val="10"/>
        <rFont val="Arial"/>
        <family val="2"/>
      </rPr>
      <t>12551 Orcutt Hwy, Millersburg, Mi    (989) 733-4482</t>
    </r>
  </si>
  <si>
    <t>2020 WERTZ WARRIOR SNOWMOBILE ENDURANCE RIDE</t>
  </si>
  <si>
    <t>Leota - Trails End</t>
  </si>
  <si>
    <t>Steve Kukuk</t>
  </si>
  <si>
    <t>Cadillac - Evergreen Resort</t>
  </si>
  <si>
    <t>Tuesday, 2-4-2020 Route Leaders:  Ron Glashauser &amp; Brian Kennedy</t>
  </si>
  <si>
    <t>Wagon Wheel</t>
  </si>
  <si>
    <t>10:00AM</t>
  </si>
  <si>
    <t>Wednesday,2-5-2020 Route Leaders:  Ron Glashauser, Jeff Weber</t>
  </si>
  <si>
    <t>Wake up call</t>
  </si>
  <si>
    <t xml:space="preserve">Thursday, 2-6-2020 ROUTE LEADERS: Jeff Weber, Wayne Reams, Andre DuCoffre
 </t>
  </si>
  <si>
    <t>Mannistee Moose</t>
  </si>
  <si>
    <t>Ken Mattei</t>
  </si>
  <si>
    <t>Al Young</t>
  </si>
  <si>
    <t>Chase Express</t>
  </si>
  <si>
    <t>8512 U.S. 10 Chase Mi. 231-832-9731</t>
  </si>
  <si>
    <t>Peacock Motors</t>
  </si>
  <si>
    <t>Club 37</t>
  </si>
  <si>
    <t>276 S. M-37 Baldwin Mi. 231-745-4606</t>
  </si>
  <si>
    <t>Hamilton Inn</t>
  </si>
  <si>
    <t>701 S Huron Ave. Mackinaw City, 49701 (231)436-5005</t>
  </si>
  <si>
    <t>Get Splash of gas from the fuel truck.</t>
  </si>
  <si>
    <t>Pictures with Semi's</t>
  </si>
  <si>
    <t>5:00 PM</t>
  </si>
  <si>
    <t>Marathon Gas</t>
  </si>
  <si>
    <t>2471 Main St. Manistee Mi., 49660 231-723-7983</t>
  </si>
  <si>
    <t>Fuel 11252 W 38 Rd., Harrietta, Mi., 49638 231-862-3755</t>
  </si>
  <si>
    <r>
      <rPr>
        <b/>
        <sz val="8"/>
        <color rgb="FFC00000"/>
        <rFont val="Arial"/>
        <family val="2"/>
      </rPr>
      <t xml:space="preserve">
</t>
    </r>
    <r>
      <rPr>
        <b/>
        <sz val="10"/>
        <rFont val="Arial"/>
        <family val="2"/>
      </rPr>
      <t>5482 W 10 1/2 Mile Rd, Irons, Mi 49644 (231) 266-5562</t>
    </r>
  </si>
  <si>
    <t>Irons - Oak Grove  
Tavern</t>
  </si>
  <si>
    <t>Fuel Marathon</t>
  </si>
  <si>
    <t>103 miles</t>
  </si>
  <si>
    <t>2320 Brock Rd,  Alger, Mi 48610 (989) 836-2050</t>
  </si>
  <si>
    <t xml:space="preserve">Fuel vehicles </t>
  </si>
  <si>
    <r>
      <rPr>
        <b/>
        <sz val="10"/>
        <color rgb="FFFF0000"/>
        <rFont val="Arial"/>
        <family val="2"/>
      </rPr>
      <t xml:space="preserve">Unload Sleds if Conditions Allow
</t>
    </r>
    <r>
      <rPr>
        <b/>
        <sz val="10"/>
        <rFont val="Arial"/>
        <family val="2"/>
      </rPr>
      <t>1397 West Saginaw St., National City, MI 48748 (989) 469-9962</t>
    </r>
  </si>
  <si>
    <t>3468 E Huron Rd. Au Gres 48703 (989) 876-8612</t>
  </si>
  <si>
    <t>2474 Vern Ct, West Branch, MI 48661 (989) 345-4177</t>
  </si>
  <si>
    <t>3480 Lehman Rd., West Branch, Mi. 48661 (989) 345-8066</t>
  </si>
  <si>
    <t>West Branch - Eagles #3646</t>
  </si>
  <si>
    <t>FUEL 20027 Mackinaw Trail, Tustin Mi., 49688 (231) 829-3944</t>
  </si>
  <si>
    <t xml:space="preserve">Departure to Grand Traverse Resort </t>
  </si>
  <si>
    <t>Keith  H.
Rick A. Tim K.</t>
  </si>
  <si>
    <t>3803 N M-37 Baldwin Mi. (231) 266-5601</t>
  </si>
  <si>
    <t>414 Main St., Lake City, 49651 (231) 839-7255</t>
  </si>
  <si>
    <t>Hideaway Bar</t>
  </si>
  <si>
    <r>
      <t xml:space="preserve">Splash of fuel for those who need it.                                                         </t>
    </r>
    <r>
      <rPr>
        <b/>
        <sz val="10"/>
        <rFont val="Arial"/>
        <family val="2"/>
      </rPr>
      <t>11224 Starvation Lake Rd. NE, Mancelona 49659 (231) 587-1052</t>
    </r>
  </si>
  <si>
    <t>1600 S Otsego Ave. Gaylord Mi. 49735 (989) 448-2771</t>
  </si>
  <si>
    <t>730 W. Main St., Gaylord 49735 (989) 732-3246</t>
  </si>
  <si>
    <t>Friday, 2-7-2020 Route Leaders:  Howard Redd, Tony Pype, Al Young &amp; Vic Battani</t>
  </si>
  <si>
    <t>Fuel 308 S. Nicolet St., Mackinaw City 49701 (231) 436-8911</t>
  </si>
  <si>
    <t>Breakfast Buffet</t>
  </si>
  <si>
    <t>Fuel</t>
  </si>
  <si>
    <t>Monday, 2/3/2020 Route Leaders:  David Maiorana &amp; Ron Glashauser</t>
  </si>
  <si>
    <t xml:space="preserve">Saturday, 2-8-2020 Route Leaders:  Vic Battani &amp; Wayne Reams </t>
  </si>
  <si>
    <t>2021 WERTZ WARRIOR SNOWMOBILE ENDURANCE RIDE</t>
  </si>
  <si>
    <t xml:space="preserve">Sunday, 1/31/2021 Route Leaders:  Scott Bird </t>
  </si>
  <si>
    <t>W</t>
  </si>
  <si>
    <t>Monday, 2/1/2021 Route Leaders:  David Maiorana &amp; Ron Glashauser</t>
  </si>
  <si>
    <t>Mancelona School</t>
  </si>
  <si>
    <t>Mancelona Moose</t>
  </si>
  <si>
    <t>Lakes of the North</t>
  </si>
  <si>
    <t>Larry Tomenello</t>
  </si>
  <si>
    <t>Pizza</t>
  </si>
  <si>
    <t>Lewiston BP</t>
  </si>
  <si>
    <t>Fuel 4791 Salling Road, Lewiston, Mi. 49756</t>
  </si>
  <si>
    <t>Garland Resort</t>
  </si>
  <si>
    <t>Howard Redd</t>
  </si>
  <si>
    <t>4700 North Red Oak Rd., Lewiston Mi. 49756</t>
  </si>
  <si>
    <t>Tuesday, 2-2-2021 Route Leaders:  Ron Glashauser &amp; Brian Kennedy</t>
  </si>
  <si>
    <t>Wednesday,2-3-2021 Route Leaders:  Ron Glashauser, Jeff Weber, Andre Ducoffre, Wayne Reams</t>
  </si>
  <si>
    <t xml:space="preserve">Thursday, 2-4-2021 ROUTE LEADERS:  Howard Redd, Tony Pype, Al Young &amp; Vic Battani
 </t>
  </si>
  <si>
    <t>Friday, 2-5-2021 Route Leaders:  Howard Redd, Tony Pype, Al Young &amp; Vic Battani</t>
  </si>
  <si>
    <t>Saturday 2-6-2021</t>
  </si>
  <si>
    <t>5827 Old M-76 Alger 48610 (989) 836-0333</t>
  </si>
  <si>
    <r>
      <rPr>
        <b/>
        <sz val="10"/>
        <color rgb="FFFF0000"/>
        <rFont val="Arial"/>
        <family val="2"/>
      </rPr>
      <t xml:space="preserve">
</t>
    </r>
    <r>
      <rPr>
        <b/>
        <sz val="10"/>
        <rFont val="Arial"/>
        <family val="2"/>
      </rPr>
      <t>1397 West Saginaw St., National City, MI 48748 (989) 469-9962</t>
    </r>
  </si>
  <si>
    <t>North Shore Bar</t>
  </si>
  <si>
    <t>Larry Ternes</t>
  </si>
  <si>
    <t>Ramada By Wyndham Grayling</t>
  </si>
  <si>
    <t>2650 I-75 BL Grayling 49738 (989) 710-2399</t>
  </si>
  <si>
    <t xml:space="preserve">Fuel </t>
  </si>
  <si>
    <t>Antrim Co. Snowmobile Clb</t>
  </si>
  <si>
    <t>Thirsty Sturgeon</t>
  </si>
  <si>
    <t>Bierre De Mac Brew Works</t>
  </si>
  <si>
    <t>14277 Mackinaw Hwy. Mackinaw City (231) 427-7007</t>
  </si>
  <si>
    <t>5515 Kregulka Rd. Mancelona 49659</t>
  </si>
  <si>
    <t>8151 Pineview, Mancelona, Mi 49659
(231) 585-6880</t>
  </si>
  <si>
    <t xml:space="preserve">Sunday, 1/30/2022 Route Leaders:  Scott Bird </t>
  </si>
  <si>
    <t xml:space="preserve">Tuesday, 2-1-2022 Route Leaders:  Ron Glashauser </t>
  </si>
  <si>
    <t>Saturday 2-5-2022</t>
  </si>
  <si>
    <t>Dixie Saloon</t>
  </si>
  <si>
    <t>401 E Central Ave., Mackinaw City, 49071 (231) 436-5449</t>
  </si>
  <si>
    <t>Redwood Motor Lodge</t>
  </si>
  <si>
    <t xml:space="preserve">
Scott Bird</t>
  </si>
  <si>
    <t xml:space="preserve"> Nordic Spirits &amp; Grill</t>
  </si>
  <si>
    <t>BP Gas Station</t>
  </si>
  <si>
    <t>5456 W 10 1 And, E 2 Mile Rd, Irons 49644 (231) 266-8150</t>
  </si>
  <si>
    <t>Wednesday, 2-2-2022 Route Leaders:  Ron Glashauser, Jeff Weber</t>
  </si>
  <si>
    <t>Splash of Gas</t>
  </si>
  <si>
    <t>11224 Starvation Lake Rd. NE, Mancelona 49659 (231) 587-1052</t>
  </si>
  <si>
    <t>13691 W Shore Dr., Houghton Lake , 48629 (989) 202-2292</t>
  </si>
  <si>
    <t>6:00 PM</t>
  </si>
  <si>
    <t>Evening or Morning depending on time of arrival</t>
  </si>
  <si>
    <t>4150 Co Rd 491, Lewiston, Mi 49756 (989) 786-4388</t>
  </si>
  <si>
    <t>4909 Salling Ave., Lewiston Mi. 49756 (989) 786-2226</t>
  </si>
  <si>
    <t>2981 County Rd. 612, Lewiston Mi. 49756 (989) 786-2011</t>
  </si>
  <si>
    <t>Coffee / Breakfast</t>
  </si>
  <si>
    <r>
      <t xml:space="preserve">All times are tentative and are subject to change. Final itinerary at check in on Saturday January 29th. Due to varying weather and trail conditions, this schedule is subject to change. Therefore, it is imperative for you to attend the riders meeting each morning. Rider meeting will take place before we leave in the hotel lobby or at the first stop. </t>
    </r>
    <r>
      <rPr>
        <b/>
        <u/>
        <sz val="10"/>
        <color rgb="FFFF0000"/>
        <rFont val="Arial"/>
        <family val="2"/>
      </rPr>
      <t>It is </t>
    </r>
    <r>
      <rPr>
        <b/>
        <sz val="10"/>
        <color rgb="FFFF0000"/>
        <rFont val="Arial"/>
        <family val="2"/>
      </rPr>
      <t xml:space="preserve"> </t>
    </r>
    <r>
      <rPr>
        <b/>
        <u/>
        <sz val="10"/>
        <color rgb="FFFF0000"/>
        <rFont val="Arial"/>
        <family val="2"/>
      </rPr>
      <t>imperative for you to attend the riders meeting each morning.</t>
    </r>
    <r>
      <rPr>
        <b/>
        <sz val="10"/>
        <color rgb="FFFF0000"/>
        <rFont val="Arial"/>
        <family val="2"/>
      </rPr>
      <t xml:space="preserve"> Mileage and times are estimated to the best of our ability. 100 miles between fuel stops may happen on occasion. So ‎please ‎monitor ‎your ‎sled’s‎ fuel ‎gauge ‎and ‎fuel ‎up ‎when ‎needed.‎  ‎Sergeant ‎of ‎Arms: ‎Tony Pype</t>
    </r>
  </si>
  <si>
    <t>12:00 PM 12:30 if Riding</t>
  </si>
  <si>
    <t>Snack</t>
  </si>
  <si>
    <t>Monday, 1/31/2022 Route Leaders: Vic Battani Ron Glashauser</t>
  </si>
  <si>
    <t xml:space="preserve">Thursday, 2-3-2022 ROUTE LEADERS: Jeff Weber, Howard Redd, Tony Pype &amp; Vic Battani
 </t>
  </si>
  <si>
    <t>Friday, 2-4-2022 Route Leaders:  Howard Redd, Tony Pype &amp; Vic Battani</t>
  </si>
  <si>
    <r>
      <rPr>
        <b/>
        <sz val="10"/>
        <color rgb="FFFF0000"/>
        <rFont val="Arial"/>
        <family val="2"/>
      </rPr>
      <t xml:space="preserve">NO </t>
    </r>
    <r>
      <rPr>
        <b/>
        <sz val="10"/>
        <rFont val="Arial"/>
        <family val="2"/>
      </rPr>
      <t>Wake up call</t>
    </r>
  </si>
  <si>
    <t>No Wake up call</t>
  </si>
  <si>
    <t xml:space="preserve">Sunday, 1/29/2023 Route Leaders:  Scott Bird </t>
  </si>
  <si>
    <t>1397 West Saginaw St., National City, MI 48748 (989) 469-9962</t>
  </si>
  <si>
    <t xml:space="preserve">Marathon 
</t>
  </si>
  <si>
    <t>Day Total:</t>
  </si>
  <si>
    <t>Irons - Oak Grove Tavern</t>
  </si>
  <si>
    <t>5482 W 10 1/2 Mile Rd, Irons, Mi 49644 (231) 266-5562</t>
  </si>
  <si>
    <t>Tinkers Junction</t>
  </si>
  <si>
    <t>6811 W M-72 Hwy., Grayling, Mi. 49738 (989) 344-1760</t>
  </si>
  <si>
    <t>Swamp II Bar &amp; Restaurant</t>
  </si>
  <si>
    <t>6549 N Old 27, Frederick, Mi., 49733 (989) 569-1742</t>
  </si>
  <si>
    <t xml:space="preserve">Thursday, 2/2/2023 ROUTE LEADERS: Jeff Weber, Howard Redd, Tony Pype &amp; Vic Battani
 </t>
  </si>
  <si>
    <t>Friday, 2/3/2023 Route Leaders:  Howard Redd, Tony Pype &amp; Vic Battani</t>
  </si>
  <si>
    <t>Monday, 1/30/2023 Route Leaders:</t>
  </si>
  <si>
    <t>Tuesday, 1/31/2023 Route Leaders: Jeff Weber</t>
  </si>
  <si>
    <t>Wednesday, 1/1/2023 Route Leaders: Jeff Weber</t>
  </si>
  <si>
    <t>FUEL</t>
  </si>
  <si>
    <t>American Legion</t>
  </si>
  <si>
    <t>Keyhole Bar</t>
  </si>
  <si>
    <t>Scott Bird Dennis Koin</t>
  </si>
  <si>
    <t>Max Warden</t>
  </si>
  <si>
    <t>5456 W 10 1/2 Mile Rd, Irons, Mi 49644 (231) 266-8150</t>
  </si>
  <si>
    <t>Jeff Weber</t>
  </si>
  <si>
    <t>5800 Nelson A Pkwy., Grayling Mi., 49738 (989) 348-2700</t>
  </si>
  <si>
    <t>Marathon (4 Mile Rd)</t>
  </si>
  <si>
    <t>Village Gas BP</t>
  </si>
  <si>
    <t>6133 US-131 #1, Rapid City, Mi., 49676 (231) 258-4435</t>
  </si>
  <si>
    <t>Shuttle to GTR by Van to snowmobiles</t>
  </si>
  <si>
    <t>Grand Traverse Rersort</t>
  </si>
  <si>
    <t>Lunch on your own</t>
  </si>
  <si>
    <t>12965 Shann Rd., Wolverine, Mi., 49799 (231) 525-8181</t>
  </si>
  <si>
    <t>Load Sleds</t>
  </si>
  <si>
    <t>323 E Central Ave. Mackinaw City, Mi., 49701 (231)436-7911</t>
  </si>
  <si>
    <t>106 S. Huron Ave. Mackinaw City, Mi., 49701 (231) 436-7421</t>
  </si>
  <si>
    <t>Shuttle</t>
  </si>
  <si>
    <t>Dinner 5:00</t>
  </si>
  <si>
    <t>?</t>
  </si>
  <si>
    <r>
      <t xml:space="preserve">All times are tentative and are subject to change. Final itinerary at check in on Saturday January 28th. Due to varying weather and trail conditions, this schedule is subject to change. Therefore, it is imperative for you to attend the riders meeting each morning. Rider meeting will take place before we leave in the hotel lobby or at the first stop. </t>
    </r>
    <r>
      <rPr>
        <b/>
        <u/>
        <sz val="10"/>
        <color rgb="FFFF0000"/>
        <rFont val="Arial"/>
        <family val="2"/>
      </rPr>
      <t>It is </t>
    </r>
    <r>
      <rPr>
        <b/>
        <sz val="10"/>
        <color rgb="FFFF0000"/>
        <rFont val="Arial"/>
        <family val="2"/>
      </rPr>
      <t xml:space="preserve"> </t>
    </r>
    <r>
      <rPr>
        <b/>
        <u/>
        <sz val="10"/>
        <color rgb="FFFF0000"/>
        <rFont val="Arial"/>
        <family val="2"/>
      </rPr>
      <t>imperative for you to attend the riders meeting each morning.</t>
    </r>
    <r>
      <rPr>
        <b/>
        <sz val="10"/>
        <color rgb="FFFF0000"/>
        <rFont val="Arial"/>
        <family val="2"/>
      </rPr>
      <t xml:space="preserve"> Mileage and times are estimated to the best of our ability. 100 miles between fuel stops may happen on occasion. So ‎please ‎monitor ‎your ‎sled’s‎ fuel ‎gauge ‎and ‎fuel ‎up ‎when ‎needed.‎  ‎Sergeant ‎of ‎Arms: ‎Tony Pype</t>
    </r>
  </si>
  <si>
    <t>ACTIVITY</t>
  </si>
  <si>
    <r>
      <t xml:space="preserve">3480 Lehman Rd., West Branch, Mi. 48661 (989) 345-8066           </t>
    </r>
    <r>
      <rPr>
        <b/>
        <sz val="10"/>
        <color rgb="FFFF0000"/>
        <rFont val="Arial"/>
        <family val="2"/>
      </rPr>
      <t>Support stop only for check presentation.</t>
    </r>
  </si>
  <si>
    <t>Brian Kennedy</t>
  </si>
  <si>
    <t>Ken Mattei Joe Gudobba</t>
  </si>
  <si>
    <t>2212 Clear Lake Rd, West Branch, MI 48661 
(989) 345-1155</t>
  </si>
  <si>
    <r>
      <t xml:space="preserve">4627 W M76, West Branch, MI 48661 (989) 345-2990
</t>
    </r>
    <r>
      <rPr>
        <b/>
        <sz val="10"/>
        <color rgb="FFFF0000"/>
        <rFont val="Arial"/>
        <family val="2"/>
      </rPr>
      <t>Fill all sleds from gas truck for 110 mile run.</t>
    </r>
  </si>
  <si>
    <t>2023 WERTZ WARRIOR SNOWMOBILE ENDURANCE RIDE     1/18/23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</si>
</sst>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9" x14ac:knownFonts="1">
    <font>
      <sz val="10"/>
      <color rgb="FF000000"/>
      <name val="Times New Roman"/>
      <charset val="204"/>
    </font>
    <font>
      <b/>
      <sz val="18"/>
      <color rgb="FF000000"/>
      <name val="Arial"/>
      <family val="2"/>
    </font>
    <font>
      <b/>
      <sz val="15"/>
      <name val="Arial"/>
      <family val="2"/>
    </font>
    <font>
      <b/>
      <sz val="8"/>
      <name val="Arial"/>
      <family val="2"/>
    </font>
    <font>
      <b/>
      <sz val="8"/>
      <color rgb="FFFF0000"/>
      <name val="Arial"/>
      <family val="2"/>
    </font>
    <font>
      <b/>
      <sz val="8"/>
      <color rgb="FFC00000"/>
      <name val="Arial"/>
      <family val="2"/>
    </font>
    <font>
      <b/>
      <sz val="13"/>
      <name val="Arial"/>
      <family val="2"/>
    </font>
    <font>
      <b/>
      <sz val="18"/>
      <color rgb="FFC00000"/>
      <name val="Arial"/>
      <family val="2"/>
    </font>
    <font>
      <b/>
      <sz val="10"/>
      <name val="Arial"/>
      <family val="2"/>
    </font>
    <font>
      <b/>
      <sz val="10"/>
      <color rgb="FF000000"/>
      <name val="Arial"/>
      <family val="2"/>
    </font>
    <font>
      <b/>
      <sz val="10"/>
      <color rgb="FFFF0000"/>
      <name val="Arial"/>
      <family val="2"/>
    </font>
    <font>
      <b/>
      <sz val="10"/>
      <color rgb="FFC00000"/>
      <name val="Arial"/>
      <family val="2"/>
    </font>
    <font>
      <b/>
      <u/>
      <sz val="10"/>
      <color rgb="FFFF0000"/>
      <name val="Arial"/>
      <family val="2"/>
    </font>
    <font>
      <b/>
      <sz val="14"/>
      <name val="Arial"/>
      <family val="2"/>
    </font>
    <font>
      <b/>
      <sz val="14"/>
      <color rgb="FF000000"/>
      <name val="Arial"/>
      <family val="2"/>
    </font>
    <font>
      <b/>
      <sz val="15"/>
      <color rgb="FF000000"/>
      <name val="Arial"/>
      <family val="2"/>
    </font>
    <font>
      <b/>
      <sz val="8"/>
      <color rgb="FF000000"/>
      <name val="Arial"/>
      <family val="2"/>
    </font>
    <font>
      <sz val="10"/>
      <color rgb="FF000000"/>
      <name val="Arial"/>
      <family val="2"/>
    </font>
    <font>
      <b/>
      <sz val="18"/>
      <color rgb="FFFF0000"/>
      <name val="Arial"/>
      <family val="2"/>
    </font>
  </fonts>
  <fills count="11">
    <fill>
      <patternFill patternType="none"/>
    </fill>
    <fill>
      <patternFill patternType="gray125"/>
    </fill>
    <fill>
      <patternFill patternType="solid">
        <fgColor rgb="FFFFFFFF"/>
      </patternFill>
    </fill>
    <fill>
      <patternFill patternType="solid">
        <fgColor rgb="FFFFFF00"/>
      </patternFill>
    </fill>
    <fill>
      <patternFill patternType="solid">
        <fgColor rgb="FFD7E3BB"/>
      </patternFill>
    </fill>
    <fill>
      <patternFill patternType="solid">
        <fgColor rgb="FFE6B8B7"/>
      </patternFill>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221">
    <xf numFmtId="0" fontId="0" fillId="2" borderId="0" xfId="0" applyFill="1" applyAlignment="1">
      <alignment horizontal="left" vertical="top"/>
    </xf>
    <xf numFmtId="0" fontId="9" fillId="2" borderId="0" xfId="0" applyFont="1" applyFill="1" applyAlignment="1">
      <alignment horizontal="left" vertical="top"/>
    </xf>
    <xf numFmtId="0" fontId="9" fillId="0" borderId="0" xfId="0" applyFont="1" applyAlignment="1">
      <alignment horizontal="left" vertical="top"/>
    </xf>
    <xf numFmtId="0" fontId="9" fillId="2" borderId="1" xfId="0" applyFont="1" applyFill="1" applyBorder="1" applyAlignment="1">
      <alignment horizontal="center" vertical="top" wrapText="1"/>
    </xf>
    <xf numFmtId="0" fontId="9" fillId="2" borderId="1" xfId="0" applyFont="1" applyFill="1" applyBorder="1" applyAlignment="1">
      <alignment horizontal="left" vertical="top" wrapText="1"/>
    </xf>
    <xf numFmtId="0" fontId="9" fillId="4" borderId="1" xfId="0" applyFont="1" applyFill="1" applyBorder="1" applyAlignment="1">
      <alignment horizontal="center" vertical="top" wrapText="1"/>
    </xf>
    <xf numFmtId="0" fontId="9" fillId="4" borderId="1" xfId="0" applyFont="1" applyFill="1" applyBorder="1" applyAlignment="1">
      <alignment horizontal="left" vertical="top" wrapText="1"/>
    </xf>
    <xf numFmtId="18" fontId="9" fillId="2" borderId="1" xfId="0" applyNumberFormat="1" applyFont="1" applyFill="1" applyBorder="1" applyAlignment="1">
      <alignment horizontal="center" vertical="top" wrapText="1"/>
    </xf>
    <xf numFmtId="164" fontId="9" fillId="2" borderId="1" xfId="0" applyNumberFormat="1" applyFont="1" applyFill="1" applyBorder="1" applyAlignment="1">
      <alignment horizontal="center" vertical="top" wrapText="1"/>
    </xf>
    <xf numFmtId="0" fontId="8" fillId="2" borderId="1" xfId="0" applyFont="1" applyFill="1" applyBorder="1" applyAlignment="1">
      <alignment horizontal="center" vertical="top" wrapText="1"/>
    </xf>
    <xf numFmtId="165" fontId="9" fillId="2" borderId="1" xfId="0" applyNumberFormat="1" applyFont="1" applyFill="1" applyBorder="1" applyAlignment="1">
      <alignment horizontal="center" vertical="top" wrapText="1"/>
    </xf>
    <xf numFmtId="0" fontId="9" fillId="5" borderId="1" xfId="0" applyFont="1" applyFill="1" applyBorder="1" applyAlignment="1">
      <alignment horizontal="center" vertical="top" wrapText="1"/>
    </xf>
    <xf numFmtId="0" fontId="9" fillId="0" borderId="1" xfId="0" applyFont="1" applyBorder="1" applyAlignment="1">
      <alignment horizontal="center" vertical="top" wrapText="1"/>
    </xf>
    <xf numFmtId="0" fontId="10" fillId="0" borderId="1" xfId="0" applyFont="1" applyBorder="1" applyAlignment="1">
      <alignment horizontal="center" vertical="top" wrapText="1"/>
    </xf>
    <xf numFmtId="18" fontId="9" fillId="0" borderId="1" xfId="0" applyNumberFormat="1" applyFont="1" applyBorder="1" applyAlignment="1">
      <alignment horizontal="center" vertical="top" wrapText="1"/>
    </xf>
    <xf numFmtId="0" fontId="9" fillId="0" borderId="1" xfId="0" applyFont="1" applyBorder="1" applyAlignment="1">
      <alignment horizontal="left" vertical="top" wrapText="1"/>
    </xf>
    <xf numFmtId="18" fontId="8" fillId="2" borderId="1" xfId="0" applyNumberFormat="1" applyFont="1" applyFill="1" applyBorder="1" applyAlignment="1">
      <alignment horizontal="center" vertical="top" wrapText="1"/>
    </xf>
    <xf numFmtId="0" fontId="9" fillId="2" borderId="1" xfId="0" applyFont="1" applyFill="1" applyBorder="1" applyAlignment="1">
      <alignment horizontal="center" vertical="top"/>
    </xf>
    <xf numFmtId="0" fontId="9" fillId="2" borderId="5" xfId="0" applyFont="1" applyFill="1" applyBorder="1" applyAlignment="1">
      <alignment horizontal="center" vertical="top" wrapText="1"/>
    </xf>
    <xf numFmtId="0" fontId="9" fillId="2" borderId="6" xfId="0" applyFont="1" applyFill="1" applyBorder="1" applyAlignment="1">
      <alignment horizontal="left" vertical="top" wrapText="1"/>
    </xf>
    <xf numFmtId="0" fontId="9" fillId="4" borderId="5" xfId="0" applyFont="1" applyFill="1" applyBorder="1" applyAlignment="1">
      <alignment horizontal="center" vertical="top" wrapText="1"/>
    </xf>
    <xf numFmtId="0" fontId="9" fillId="4" borderId="6" xfId="0" applyFont="1" applyFill="1" applyBorder="1" applyAlignment="1">
      <alignment horizontal="left" vertical="top" wrapText="1"/>
    </xf>
    <xf numFmtId="18" fontId="9" fillId="2" borderId="5" xfId="0" applyNumberFormat="1" applyFont="1" applyFill="1" applyBorder="1" applyAlignment="1">
      <alignment horizontal="center" vertical="top" wrapText="1"/>
    </xf>
    <xf numFmtId="0" fontId="8" fillId="2" borderId="6"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0" borderId="5" xfId="0" applyFont="1" applyBorder="1" applyAlignment="1">
      <alignment horizontal="center" vertical="top" wrapText="1"/>
    </xf>
    <xf numFmtId="0" fontId="9" fillId="0" borderId="6" xfId="0" applyFont="1" applyBorder="1" applyAlignment="1">
      <alignment horizontal="left" vertical="center" wrapText="1"/>
    </xf>
    <xf numFmtId="0" fontId="8" fillId="2" borderId="5" xfId="0" applyFont="1" applyFill="1" applyBorder="1" applyAlignment="1">
      <alignment horizontal="center" vertical="top" wrapText="1"/>
    </xf>
    <xf numFmtId="0" fontId="9" fillId="4" borderId="5" xfId="0" applyFont="1" applyFill="1" applyBorder="1" applyAlignment="1">
      <alignment horizontal="left" vertical="top" wrapText="1"/>
    </xf>
    <xf numFmtId="0" fontId="9" fillId="6" borderId="11" xfId="0" applyFont="1" applyFill="1" applyBorder="1" applyAlignment="1">
      <alignment horizontal="center" vertical="top" wrapText="1"/>
    </xf>
    <xf numFmtId="0" fontId="9" fillId="2" borderId="18" xfId="0" applyFont="1" applyFill="1" applyBorder="1" applyAlignment="1">
      <alignment horizontal="left" vertical="top" wrapText="1"/>
    </xf>
    <xf numFmtId="0" fontId="9" fillId="6" borderId="10" xfId="0" applyFont="1" applyFill="1" applyBorder="1" applyAlignment="1">
      <alignment horizontal="center" vertical="top" wrapText="1"/>
    </xf>
    <xf numFmtId="0" fontId="9" fillId="6" borderId="12" xfId="0" applyFont="1" applyFill="1" applyBorder="1" applyAlignment="1">
      <alignment horizontal="left" vertical="top" wrapText="1"/>
    </xf>
    <xf numFmtId="0" fontId="9" fillId="2" borderId="17" xfId="0" applyFont="1" applyFill="1" applyBorder="1" applyAlignment="1">
      <alignment horizontal="center" vertical="top" wrapText="1"/>
    </xf>
    <xf numFmtId="0" fontId="8" fillId="7" borderId="1" xfId="0" applyFont="1" applyFill="1" applyBorder="1" applyAlignment="1">
      <alignment horizontal="center" vertical="top" wrapText="1"/>
    </xf>
    <xf numFmtId="18" fontId="9" fillId="7" borderId="1" xfId="0" applyNumberFormat="1" applyFont="1" applyFill="1" applyBorder="1" applyAlignment="1">
      <alignment horizontal="center" vertical="top" wrapText="1"/>
    </xf>
    <xf numFmtId="164" fontId="9" fillId="7" borderId="1" xfId="0" applyNumberFormat="1" applyFont="1" applyFill="1" applyBorder="1" applyAlignment="1">
      <alignment horizontal="center" vertical="top" wrapText="1"/>
    </xf>
    <xf numFmtId="0" fontId="8" fillId="6" borderId="2" xfId="0" applyFont="1" applyFill="1" applyBorder="1" applyAlignment="1">
      <alignment horizontal="center" vertical="top" wrapText="1"/>
    </xf>
    <xf numFmtId="0" fontId="9" fillId="6" borderId="3" xfId="0" applyFont="1" applyFill="1" applyBorder="1" applyAlignment="1">
      <alignment horizontal="center" vertical="top" wrapText="1"/>
    </xf>
    <xf numFmtId="0" fontId="9" fillId="6" borderId="4" xfId="0" applyFont="1" applyFill="1" applyBorder="1" applyAlignment="1">
      <alignment horizontal="center" vertical="top" wrapText="1"/>
    </xf>
    <xf numFmtId="0" fontId="9" fillId="2" borderId="7"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8" xfId="0" applyFont="1" applyFill="1" applyBorder="1" applyAlignment="1">
      <alignment horizontal="center" vertical="top" wrapText="1"/>
    </xf>
    <xf numFmtId="164" fontId="9" fillId="2" borderId="8" xfId="0" applyNumberFormat="1" applyFont="1" applyFill="1" applyBorder="1" applyAlignment="1">
      <alignment horizontal="center" vertical="top" wrapText="1"/>
    </xf>
    <xf numFmtId="0" fontId="9" fillId="2" borderId="9" xfId="0" applyFont="1" applyFill="1" applyBorder="1" applyAlignment="1">
      <alignment horizontal="left" vertical="top" wrapText="1"/>
    </xf>
    <xf numFmtId="165" fontId="9" fillId="2" borderId="8" xfId="0" applyNumberFormat="1" applyFont="1" applyFill="1" applyBorder="1" applyAlignment="1">
      <alignment horizontal="center" vertical="top" wrapText="1"/>
    </xf>
    <xf numFmtId="0" fontId="8" fillId="5" borderId="6" xfId="0" applyFont="1" applyFill="1" applyBorder="1" applyAlignment="1">
      <alignment horizontal="left" vertical="top" wrapText="1"/>
    </xf>
    <xf numFmtId="0" fontId="11" fillId="2" borderId="6" xfId="0" applyFont="1" applyFill="1" applyBorder="1" applyAlignment="1">
      <alignment horizontal="left" vertical="top" wrapText="1"/>
    </xf>
    <xf numFmtId="0" fontId="8" fillId="2" borderId="6" xfId="0" applyFont="1" applyFill="1" applyBorder="1" applyAlignment="1">
      <alignment horizontal="left" vertical="center" wrapText="1"/>
    </xf>
    <xf numFmtId="0" fontId="10" fillId="7" borderId="0" xfId="0" applyFont="1" applyFill="1" applyAlignment="1">
      <alignment horizontal="left" vertical="top" wrapText="1"/>
    </xf>
    <xf numFmtId="0" fontId="9" fillId="2" borderId="0" xfId="0" applyFont="1" applyFill="1" applyAlignment="1">
      <alignment horizontal="center" vertical="top"/>
    </xf>
    <xf numFmtId="0" fontId="9" fillId="2" borderId="1" xfId="0" applyFont="1" applyFill="1" applyBorder="1" applyAlignment="1">
      <alignment horizontal="left" vertical="top"/>
    </xf>
    <xf numFmtId="0" fontId="9" fillId="2" borderId="22" xfId="0" applyFont="1" applyFill="1" applyBorder="1" applyAlignment="1">
      <alignment horizontal="left" vertical="top"/>
    </xf>
    <xf numFmtId="0" fontId="9" fillId="7"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8" fillId="2" borderId="1" xfId="0" applyFont="1" applyFill="1" applyBorder="1" applyAlignment="1">
      <alignment horizontal="left" vertical="top" wrapText="1"/>
    </xf>
    <xf numFmtId="0" fontId="10" fillId="2" borderId="6" xfId="0" applyFont="1" applyFill="1" applyBorder="1" applyAlignment="1">
      <alignment horizontal="left" vertical="top" wrapText="1"/>
    </xf>
    <xf numFmtId="0" fontId="8" fillId="4" borderId="6" xfId="0" applyFont="1" applyFill="1" applyBorder="1" applyAlignment="1">
      <alignment horizontal="left" vertical="top" wrapText="1"/>
    </xf>
    <xf numFmtId="0" fontId="9" fillId="7" borderId="1" xfId="0" applyFont="1" applyFill="1" applyBorder="1" applyAlignment="1">
      <alignment horizontal="center" vertical="top" wrapText="1"/>
    </xf>
    <xf numFmtId="0" fontId="9" fillId="7" borderId="6" xfId="0" applyFont="1" applyFill="1" applyBorder="1" applyAlignment="1">
      <alignment horizontal="left" vertical="top" wrapText="1"/>
    </xf>
    <xf numFmtId="0" fontId="9" fillId="7" borderId="1" xfId="0" applyFont="1" applyFill="1" applyBorder="1" applyAlignment="1">
      <alignment horizontal="center" vertical="center" wrapText="1"/>
    </xf>
    <xf numFmtId="18" fontId="9" fillId="7" borderId="5" xfId="0" applyNumberFormat="1" applyFont="1" applyFill="1" applyBorder="1" applyAlignment="1">
      <alignment horizontal="center" vertical="top" wrapText="1"/>
    </xf>
    <xf numFmtId="18" fontId="9" fillId="8" borderId="5" xfId="0" applyNumberFormat="1" applyFont="1" applyFill="1" applyBorder="1" applyAlignment="1">
      <alignment horizontal="center" vertical="top" wrapText="1"/>
    </xf>
    <xf numFmtId="0" fontId="8" fillId="8" borderId="1" xfId="0" applyFont="1" applyFill="1" applyBorder="1" applyAlignment="1">
      <alignment horizontal="center" vertical="top" wrapText="1"/>
    </xf>
    <xf numFmtId="18" fontId="9" fillId="8" borderId="1" xfId="0" applyNumberFormat="1" applyFont="1" applyFill="1" applyBorder="1" applyAlignment="1">
      <alignment horizontal="center" vertical="top" wrapText="1"/>
    </xf>
    <xf numFmtId="0" fontId="9" fillId="8" borderId="1" xfId="0" applyFont="1" applyFill="1" applyBorder="1" applyAlignment="1">
      <alignment horizontal="center" vertical="top" wrapText="1"/>
    </xf>
    <xf numFmtId="0" fontId="9" fillId="8" borderId="1" xfId="0" applyFont="1" applyFill="1" applyBorder="1" applyAlignment="1">
      <alignment horizontal="left" vertical="top" wrapText="1"/>
    </xf>
    <xf numFmtId="0" fontId="9" fillId="8" borderId="6" xfId="0" applyFont="1" applyFill="1" applyBorder="1" applyAlignment="1">
      <alignment horizontal="left" vertical="top" wrapText="1"/>
    </xf>
    <xf numFmtId="0" fontId="9" fillId="2" borderId="23" xfId="0" applyFont="1" applyFill="1" applyBorder="1" applyAlignment="1">
      <alignment horizontal="left" vertical="top"/>
    </xf>
    <xf numFmtId="18" fontId="9" fillId="9" borderId="5" xfId="0" applyNumberFormat="1" applyFont="1" applyFill="1" applyBorder="1" applyAlignment="1">
      <alignment horizontal="center" vertical="top" wrapText="1"/>
    </xf>
    <xf numFmtId="0" fontId="9" fillId="9" borderId="1" xfId="0" applyFont="1" applyFill="1" applyBorder="1" applyAlignment="1">
      <alignment horizontal="center" vertical="top" wrapText="1"/>
    </xf>
    <xf numFmtId="20" fontId="9" fillId="9" borderId="1" xfId="0" applyNumberFormat="1" applyFont="1" applyFill="1" applyBorder="1" applyAlignment="1">
      <alignment horizontal="center" vertical="top" wrapText="1"/>
    </xf>
    <xf numFmtId="164" fontId="9" fillId="9" borderId="1" xfId="0" applyNumberFormat="1" applyFont="1" applyFill="1" applyBorder="1" applyAlignment="1">
      <alignment horizontal="center" vertical="top" wrapText="1"/>
    </xf>
    <xf numFmtId="0" fontId="9" fillId="9" borderId="1" xfId="0" applyFont="1" applyFill="1" applyBorder="1" applyAlignment="1">
      <alignment horizontal="left" vertical="top" wrapText="1"/>
    </xf>
    <xf numFmtId="0" fontId="8" fillId="9" borderId="6" xfId="0" applyFont="1" applyFill="1" applyBorder="1" applyAlignment="1">
      <alignment horizontal="left" vertical="center" wrapText="1"/>
    </xf>
    <xf numFmtId="0" fontId="8" fillId="9" borderId="1" xfId="0" applyFont="1" applyFill="1" applyBorder="1" applyAlignment="1">
      <alignment horizontal="center" vertical="top" wrapText="1"/>
    </xf>
    <xf numFmtId="18" fontId="9" fillId="9" borderId="1" xfId="0" applyNumberFormat="1" applyFont="1" applyFill="1" applyBorder="1" applyAlignment="1">
      <alignment horizontal="center" vertical="top" wrapText="1"/>
    </xf>
    <xf numFmtId="0" fontId="9" fillId="9" borderId="6" xfId="0" applyFont="1" applyFill="1" applyBorder="1" applyAlignment="1">
      <alignment horizontal="left" vertical="top" wrapText="1"/>
    </xf>
    <xf numFmtId="0" fontId="10" fillId="9" borderId="6" xfId="0" applyFont="1" applyFill="1" applyBorder="1" applyAlignment="1">
      <alignment horizontal="left" vertical="top" wrapText="1"/>
    </xf>
    <xf numFmtId="49" fontId="8" fillId="9" borderId="5" xfId="0" applyNumberFormat="1" applyFont="1" applyFill="1" applyBorder="1" applyAlignment="1">
      <alignment horizontal="center" vertical="top" wrapText="1"/>
    </xf>
    <xf numFmtId="0" fontId="9" fillId="9" borderId="0" xfId="0" applyFont="1" applyFill="1" applyAlignment="1">
      <alignment horizontal="center" vertical="top"/>
    </xf>
    <xf numFmtId="0" fontId="9" fillId="2" borderId="6" xfId="0" applyFont="1" applyFill="1" applyBorder="1" applyAlignment="1">
      <alignment horizontal="left" vertical="top"/>
    </xf>
    <xf numFmtId="0" fontId="9" fillId="9" borderId="1" xfId="0" applyFont="1" applyFill="1" applyBorder="1" applyAlignment="1">
      <alignment horizontal="center" vertical="center" wrapText="1"/>
    </xf>
    <xf numFmtId="18" fontId="9" fillId="2" borderId="1" xfId="0" applyNumberFormat="1" applyFont="1" applyFill="1" applyBorder="1" applyAlignment="1">
      <alignment horizontal="center" vertical="top"/>
    </xf>
    <xf numFmtId="0" fontId="9" fillId="9" borderId="1" xfId="0" applyFont="1" applyFill="1" applyBorder="1" applyAlignment="1">
      <alignment horizontal="left" vertical="top"/>
    </xf>
    <xf numFmtId="0" fontId="9" fillId="7" borderId="1" xfId="0" applyFont="1" applyFill="1" applyBorder="1" applyAlignment="1">
      <alignment horizontal="left" vertical="top"/>
    </xf>
    <xf numFmtId="0" fontId="9" fillId="4" borderId="18" xfId="0" applyFont="1" applyFill="1" applyBorder="1" applyAlignment="1">
      <alignment horizontal="left" vertical="top" wrapText="1"/>
    </xf>
    <xf numFmtId="0" fontId="9" fillId="4" borderId="12" xfId="0" applyFont="1" applyFill="1" applyBorder="1" applyAlignment="1">
      <alignment horizontal="left" vertical="top" wrapText="1"/>
    </xf>
    <xf numFmtId="0" fontId="10" fillId="7" borderId="1" xfId="0" applyFont="1" applyFill="1" applyBorder="1" applyAlignment="1">
      <alignment horizontal="left" vertical="top"/>
    </xf>
    <xf numFmtId="0" fontId="8" fillId="6" borderId="24" xfId="0" applyFont="1" applyFill="1" applyBorder="1" applyAlignment="1">
      <alignment horizontal="center" vertical="top" wrapText="1"/>
    </xf>
    <xf numFmtId="0" fontId="9" fillId="6" borderId="25" xfId="0" applyFont="1" applyFill="1" applyBorder="1" applyAlignment="1">
      <alignment horizontal="center" vertical="top" wrapText="1"/>
    </xf>
    <xf numFmtId="0" fontId="9" fillId="6" borderId="26" xfId="0" applyFont="1" applyFill="1" applyBorder="1" applyAlignment="1">
      <alignment horizontal="center" vertical="top" wrapText="1"/>
    </xf>
    <xf numFmtId="0" fontId="10" fillId="2" borderId="1" xfId="0" applyFont="1" applyFill="1" applyBorder="1" applyAlignment="1">
      <alignment horizontal="left" vertical="top" wrapText="1"/>
    </xf>
    <xf numFmtId="0" fontId="10" fillId="2" borderId="0" xfId="0" applyFont="1" applyFill="1" applyAlignment="1">
      <alignment horizontal="left" vertical="top"/>
    </xf>
    <xf numFmtId="0" fontId="16" fillId="2" borderId="1" xfId="0" applyFont="1" applyFill="1" applyBorder="1" applyAlignment="1">
      <alignment horizontal="left" vertical="top" wrapText="1"/>
    </xf>
    <xf numFmtId="0" fontId="9" fillId="2" borderId="22" xfId="0" applyFont="1" applyFill="1" applyBorder="1" applyAlignment="1">
      <alignment horizontal="center" vertical="top"/>
    </xf>
    <xf numFmtId="0" fontId="10" fillId="2" borderId="1" xfId="0" applyFont="1" applyFill="1" applyBorder="1" applyAlignment="1">
      <alignment horizontal="center" vertical="top"/>
    </xf>
    <xf numFmtId="18" fontId="9" fillId="2" borderId="0" xfId="0" applyNumberFormat="1" applyFont="1" applyFill="1" applyAlignment="1">
      <alignment horizontal="center" vertical="top"/>
    </xf>
    <xf numFmtId="0" fontId="9" fillId="8" borderId="5" xfId="0" applyFont="1" applyFill="1" applyBorder="1" applyAlignment="1">
      <alignment horizontal="center" vertical="top" wrapText="1"/>
    </xf>
    <xf numFmtId="18" fontId="9" fillId="2" borderId="1" xfId="0" applyNumberFormat="1" applyFont="1" applyFill="1" applyBorder="1" applyAlignment="1">
      <alignment horizontal="left" vertical="top"/>
    </xf>
    <xf numFmtId="165" fontId="9" fillId="8" borderId="1" xfId="0" applyNumberFormat="1" applyFont="1" applyFill="1" applyBorder="1" applyAlignment="1">
      <alignment horizontal="center" vertical="top" wrapText="1"/>
    </xf>
    <xf numFmtId="0" fontId="8" fillId="8" borderId="6" xfId="0" applyFont="1" applyFill="1" applyBorder="1" applyAlignment="1">
      <alignment horizontal="left" vertical="top" wrapText="1"/>
    </xf>
    <xf numFmtId="20" fontId="9" fillId="8" borderId="1" xfId="0" applyNumberFormat="1" applyFont="1" applyFill="1" applyBorder="1" applyAlignment="1">
      <alignment horizontal="center" vertical="top" wrapText="1"/>
    </xf>
    <xf numFmtId="164" fontId="9" fillId="8" borderId="1" xfId="0" applyNumberFormat="1" applyFont="1" applyFill="1" applyBorder="1" applyAlignment="1">
      <alignment horizontal="center" vertical="top" wrapText="1"/>
    </xf>
    <xf numFmtId="0" fontId="8" fillId="8" borderId="6" xfId="0" applyFont="1" applyFill="1" applyBorder="1" applyAlignment="1">
      <alignment horizontal="left" vertical="center" wrapText="1"/>
    </xf>
    <xf numFmtId="0" fontId="8" fillId="0" borderId="1" xfId="0" applyFont="1" applyBorder="1" applyAlignment="1">
      <alignment horizontal="center" vertical="top" wrapText="1"/>
    </xf>
    <xf numFmtId="0" fontId="9" fillId="0" borderId="6" xfId="0" applyFont="1" applyBorder="1" applyAlignment="1">
      <alignment horizontal="left" vertical="top" wrapText="1"/>
    </xf>
    <xf numFmtId="0" fontId="9" fillId="8" borderId="1" xfId="0" applyFont="1" applyFill="1" applyBorder="1" applyAlignment="1">
      <alignment horizontal="center" vertical="top"/>
    </xf>
    <xf numFmtId="0" fontId="9" fillId="8" borderId="27" xfId="0" applyFont="1" applyFill="1" applyBorder="1" applyAlignment="1">
      <alignment horizontal="center" vertical="top" wrapText="1"/>
    </xf>
    <xf numFmtId="0" fontId="9" fillId="8" borderId="22" xfId="0" applyFont="1" applyFill="1" applyBorder="1" applyAlignment="1">
      <alignment horizontal="left" vertical="top" wrapText="1"/>
    </xf>
    <xf numFmtId="18" fontId="9" fillId="0" borderId="5" xfId="0" applyNumberFormat="1" applyFont="1" applyBorder="1" applyAlignment="1">
      <alignment horizontal="center" vertical="top" wrapText="1"/>
    </xf>
    <xf numFmtId="164" fontId="9" fillId="0" borderId="1" xfId="0" applyNumberFormat="1" applyFont="1" applyBorder="1" applyAlignment="1">
      <alignment horizontal="center" vertical="top" wrapText="1"/>
    </xf>
    <xf numFmtId="0" fontId="8" fillId="0" borderId="6" xfId="0" applyFont="1" applyBorder="1" applyAlignment="1">
      <alignment horizontal="left" vertical="top" wrapText="1"/>
    </xf>
    <xf numFmtId="0" fontId="8" fillId="0" borderId="6" xfId="0" applyFont="1" applyBorder="1" applyAlignment="1">
      <alignment horizontal="left" vertical="center" wrapText="1"/>
    </xf>
    <xf numFmtId="0" fontId="9" fillId="0" borderId="1" xfId="0" applyFont="1" applyBorder="1" applyAlignment="1">
      <alignment horizontal="center" vertical="center" wrapText="1"/>
    </xf>
    <xf numFmtId="0" fontId="9" fillId="10" borderId="1" xfId="0" applyFont="1" applyFill="1" applyBorder="1" applyAlignment="1">
      <alignment horizontal="left" vertical="top" wrapText="1"/>
    </xf>
    <xf numFmtId="0" fontId="11" fillId="2" borderId="1" xfId="0" applyFont="1" applyFill="1" applyBorder="1" applyAlignment="1">
      <alignment horizontal="left" vertical="top" wrapText="1"/>
    </xf>
    <xf numFmtId="49" fontId="8" fillId="0" borderId="1" xfId="0" applyNumberFormat="1" applyFont="1" applyBorder="1" applyAlignment="1">
      <alignment horizontal="center" vertical="top" wrapText="1"/>
    </xf>
    <xf numFmtId="0" fontId="9" fillId="0" borderId="1" xfId="0" applyFont="1" applyBorder="1" applyAlignment="1">
      <alignment horizontal="center" vertical="top"/>
    </xf>
    <xf numFmtId="0" fontId="8" fillId="2" borderId="8" xfId="0" applyFont="1" applyFill="1" applyBorder="1" applyAlignment="1">
      <alignment horizontal="center" vertical="top" wrapText="1"/>
    </xf>
    <xf numFmtId="0" fontId="9" fillId="8" borderId="5" xfId="0" applyFont="1" applyFill="1" applyBorder="1" applyAlignment="1">
      <alignment horizontal="left" vertical="top" wrapText="1"/>
    </xf>
    <xf numFmtId="0" fontId="17" fillId="4" borderId="5" xfId="0" applyFont="1" applyFill="1" applyBorder="1" applyAlignment="1">
      <alignment horizontal="center" vertical="top" wrapText="1"/>
    </xf>
    <xf numFmtId="0" fontId="10" fillId="4" borderId="1" xfId="0" applyFont="1" applyFill="1" applyBorder="1" applyAlignment="1">
      <alignment horizontal="left" vertical="top" wrapText="1"/>
    </xf>
    <xf numFmtId="0" fontId="9" fillId="6" borderId="28" xfId="0" applyFont="1" applyFill="1" applyBorder="1" applyAlignment="1">
      <alignment horizontal="center" vertical="top" wrapText="1"/>
    </xf>
    <xf numFmtId="0" fontId="9" fillId="2" borderId="29" xfId="0" applyFont="1" applyFill="1" applyBorder="1" applyAlignment="1">
      <alignment horizontal="center" vertical="top" wrapText="1"/>
    </xf>
    <xf numFmtId="0" fontId="9" fillId="4" borderId="29" xfId="0" applyFont="1" applyFill="1" applyBorder="1" applyAlignment="1">
      <alignment horizontal="left" vertical="top" wrapText="1"/>
    </xf>
    <xf numFmtId="0" fontId="9" fillId="8" borderId="29" xfId="0" applyFont="1" applyFill="1" applyBorder="1" applyAlignment="1">
      <alignment horizontal="center" vertical="top" wrapText="1"/>
    </xf>
    <xf numFmtId="0" fontId="9" fillId="0" borderId="29" xfId="0" applyFont="1" applyBorder="1" applyAlignment="1">
      <alignment horizontal="center" vertical="top" wrapText="1"/>
    </xf>
    <xf numFmtId="0" fontId="8" fillId="2" borderId="29" xfId="0" applyFont="1" applyFill="1" applyBorder="1" applyAlignment="1">
      <alignment horizontal="center" vertical="top" wrapText="1"/>
    </xf>
    <xf numFmtId="0" fontId="9" fillId="4" borderId="29" xfId="0" applyFont="1" applyFill="1" applyBorder="1" applyAlignment="1">
      <alignment horizontal="center" vertical="top" wrapText="1"/>
    </xf>
    <xf numFmtId="0" fontId="10" fillId="2" borderId="29" xfId="0" applyFont="1" applyFill="1" applyBorder="1" applyAlignment="1">
      <alignment horizontal="center" vertical="top" wrapText="1"/>
    </xf>
    <xf numFmtId="0" fontId="8" fillId="0" borderId="29" xfId="0" applyFont="1" applyBorder="1" applyAlignment="1">
      <alignment horizontal="center" vertical="top" wrapText="1"/>
    </xf>
    <xf numFmtId="0" fontId="9" fillId="2" borderId="30" xfId="0" applyFont="1" applyFill="1" applyBorder="1" applyAlignment="1">
      <alignment horizontal="left" vertical="top" wrapText="1"/>
    </xf>
    <xf numFmtId="0" fontId="9" fillId="2" borderId="29" xfId="0" applyFont="1" applyFill="1" applyBorder="1" applyAlignment="1">
      <alignment horizontal="center" vertical="top"/>
    </xf>
    <xf numFmtId="18" fontId="9" fillId="2" borderId="5" xfId="0" applyNumberFormat="1" applyFont="1" applyFill="1" applyBorder="1" applyAlignment="1">
      <alignment horizontal="center" vertical="top"/>
    </xf>
    <xf numFmtId="0" fontId="10" fillId="0" borderId="6" xfId="0" applyFont="1" applyBorder="1" applyAlignment="1">
      <alignment horizontal="left" vertical="top" wrapText="1"/>
    </xf>
    <xf numFmtId="49" fontId="8" fillId="0" borderId="5" xfId="0" applyNumberFormat="1" applyFont="1" applyBorder="1" applyAlignment="1">
      <alignment horizontal="center" vertical="top" wrapText="1"/>
    </xf>
    <xf numFmtId="0" fontId="0" fillId="2" borderId="1" xfId="0" applyFill="1" applyBorder="1" applyAlignment="1">
      <alignment horizontal="left" vertical="top"/>
    </xf>
    <xf numFmtId="18" fontId="9" fillId="2" borderId="5" xfId="0" applyNumberFormat="1" applyFont="1" applyFill="1" applyBorder="1" applyAlignment="1">
      <alignment horizontal="left" vertical="top"/>
    </xf>
    <xf numFmtId="0" fontId="10" fillId="2" borderId="1" xfId="0" applyFont="1" applyFill="1" applyBorder="1" applyAlignment="1">
      <alignment horizontal="left" vertical="top"/>
    </xf>
    <xf numFmtId="0" fontId="9" fillId="2" borderId="35" xfId="0" applyFont="1" applyFill="1" applyBorder="1" applyAlignment="1">
      <alignment horizontal="left" vertical="top" wrapText="1"/>
    </xf>
    <xf numFmtId="0" fontId="9" fillId="2" borderId="31" xfId="0" applyFont="1" applyFill="1" applyBorder="1" applyAlignment="1">
      <alignment horizontal="left" vertical="top" wrapText="1"/>
    </xf>
    <xf numFmtId="0" fontId="9" fillId="2" borderId="31" xfId="0" applyFont="1" applyFill="1" applyBorder="1" applyAlignment="1">
      <alignment horizontal="center" vertical="top" wrapText="1"/>
    </xf>
    <xf numFmtId="164" fontId="9" fillId="2" borderId="31" xfId="0" applyNumberFormat="1" applyFont="1" applyFill="1" applyBorder="1" applyAlignment="1">
      <alignment horizontal="center" vertical="top" wrapText="1"/>
    </xf>
    <xf numFmtId="0" fontId="9" fillId="2" borderId="32" xfId="0" applyFont="1" applyFill="1" applyBorder="1" applyAlignment="1">
      <alignment horizontal="left" vertical="top" wrapText="1"/>
    </xf>
    <xf numFmtId="0" fontId="8" fillId="6" borderId="28" xfId="0" applyFont="1" applyFill="1" applyBorder="1" applyAlignment="1">
      <alignment horizontal="center" vertical="top" wrapText="1"/>
    </xf>
    <xf numFmtId="0" fontId="8" fillId="6" borderId="40" xfId="0" applyFont="1" applyFill="1" applyBorder="1" applyAlignment="1">
      <alignment horizontal="center" vertical="top" wrapText="1"/>
    </xf>
    <xf numFmtId="0" fontId="9" fillId="2" borderId="28" xfId="0" applyFont="1" applyFill="1" applyBorder="1" applyAlignment="1">
      <alignment horizontal="center" vertical="top" wrapText="1"/>
    </xf>
    <xf numFmtId="0" fontId="9" fillId="6" borderId="40" xfId="0" applyFont="1" applyFill="1" applyBorder="1" applyAlignment="1">
      <alignment horizontal="center" vertical="top" wrapText="1"/>
    </xf>
    <xf numFmtId="0" fontId="10" fillId="0" borderId="29" xfId="0" applyFont="1" applyBorder="1" applyAlignment="1">
      <alignment horizontal="center" vertical="top" wrapText="1"/>
    </xf>
    <xf numFmtId="0" fontId="9" fillId="8" borderId="29" xfId="0" applyFont="1" applyFill="1" applyBorder="1" applyAlignment="1">
      <alignment horizontal="left" vertical="top" wrapText="1"/>
    </xf>
    <xf numFmtId="0" fontId="9" fillId="4" borderId="30" xfId="0" applyFont="1" applyFill="1" applyBorder="1" applyAlignment="1">
      <alignment horizontal="center" vertical="top" wrapText="1"/>
    </xf>
    <xf numFmtId="0" fontId="8" fillId="8" borderId="29" xfId="0" applyFont="1" applyFill="1" applyBorder="1" applyAlignment="1">
      <alignment horizontal="center" vertical="top" wrapText="1"/>
    </xf>
    <xf numFmtId="0" fontId="9" fillId="2" borderId="29" xfId="0" applyFont="1" applyFill="1" applyBorder="1" applyAlignment="1">
      <alignment horizontal="left" vertical="top"/>
    </xf>
    <xf numFmtId="0" fontId="9" fillId="2" borderId="29" xfId="0" applyFont="1" applyFill="1" applyBorder="1" applyAlignment="1">
      <alignment horizontal="left" vertical="top" wrapText="1"/>
    </xf>
    <xf numFmtId="0" fontId="9" fillId="2" borderId="41"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12" xfId="0" applyFont="1" applyFill="1" applyBorder="1" applyAlignment="1">
      <alignment horizontal="left" vertical="top" wrapText="1"/>
    </xf>
    <xf numFmtId="0" fontId="9" fillId="4"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8" xfId="0" applyFont="1" applyFill="1" applyBorder="1" applyAlignment="1">
      <alignment horizontal="left" vertical="top" wrapText="1"/>
    </xf>
    <xf numFmtId="0" fontId="9" fillId="4" borderId="9" xfId="0" applyFont="1" applyFill="1" applyBorder="1" applyAlignment="1">
      <alignment horizontal="left" vertical="top" wrapText="1"/>
    </xf>
    <xf numFmtId="0" fontId="8" fillId="0" borderId="5" xfId="0" applyFont="1" applyBorder="1" applyAlignment="1">
      <alignment horizontal="center" vertical="top" wrapText="1"/>
    </xf>
    <xf numFmtId="0" fontId="9" fillId="0" borderId="6" xfId="0" applyFont="1" applyBorder="1" applyAlignment="1">
      <alignment horizontal="center" vertical="top" wrapText="1"/>
    </xf>
    <xf numFmtId="0" fontId="10" fillId="0" borderId="1" xfId="0" applyFont="1" applyBorder="1" applyAlignment="1">
      <alignment horizontal="left" vertical="top" wrapText="1"/>
    </xf>
    <xf numFmtId="0" fontId="9" fillId="2" borderId="1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0" fillId="7" borderId="19" xfId="0" applyFont="1" applyFill="1" applyBorder="1" applyAlignment="1">
      <alignment horizontal="left" vertical="top" wrapText="1"/>
    </xf>
    <xf numFmtId="0" fontId="10" fillId="7" borderId="20" xfId="0" applyFont="1" applyFill="1" applyBorder="1" applyAlignment="1">
      <alignment horizontal="left" vertical="top" wrapText="1"/>
    </xf>
    <xf numFmtId="0" fontId="10" fillId="7" borderId="21" xfId="0" applyFont="1" applyFill="1" applyBorder="1" applyAlignment="1">
      <alignment horizontal="left" vertical="top" wrapText="1"/>
    </xf>
    <xf numFmtId="0" fontId="6"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2" borderId="16" xfId="0" applyFont="1" applyFill="1" applyBorder="1" applyAlignment="1">
      <alignment horizontal="left" vertical="top" wrapText="1"/>
    </xf>
    <xf numFmtId="0" fontId="9" fillId="2" borderId="17" xfId="0" applyFont="1" applyFill="1" applyBorder="1" applyAlignment="1">
      <alignment horizontal="left" vertical="top" wrapText="1"/>
    </xf>
    <xf numFmtId="0" fontId="1" fillId="2" borderId="0" xfId="0" applyFont="1" applyFill="1" applyAlignment="1">
      <alignment horizontal="center" vertical="top"/>
    </xf>
    <xf numFmtId="0" fontId="9" fillId="2" borderId="0" xfId="0" applyFont="1" applyFill="1" applyAlignment="1">
      <alignment horizontal="center" vertical="top"/>
    </xf>
    <xf numFmtId="0" fontId="2"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5" xfId="0" applyFont="1" applyFill="1" applyBorder="1" applyAlignment="1">
      <alignment horizontal="center" vertical="top" wrapText="1"/>
    </xf>
    <xf numFmtId="0" fontId="9" fillId="2" borderId="1" xfId="0" applyFont="1" applyFill="1" applyBorder="1" applyAlignment="1">
      <alignment horizontal="center" vertical="top" wrapText="1"/>
    </xf>
    <xf numFmtId="0" fontId="9" fillId="2" borderId="6" xfId="0" applyFont="1" applyFill="1" applyBorder="1" applyAlignment="1">
      <alignment horizontal="center" vertical="top" wrapText="1"/>
    </xf>
    <xf numFmtId="0" fontId="9" fillId="2" borderId="6" xfId="0" applyFont="1" applyFill="1" applyBorder="1" applyAlignment="1">
      <alignment horizontal="left" vertical="top" wrapText="1"/>
    </xf>
    <xf numFmtId="0" fontId="10" fillId="7" borderId="5" xfId="0" applyFont="1" applyFill="1" applyBorder="1" applyAlignment="1">
      <alignment horizontal="left" vertical="top" wrapText="1"/>
    </xf>
    <xf numFmtId="0" fontId="9" fillId="7" borderId="1" xfId="0" applyFont="1" applyFill="1" applyBorder="1" applyAlignment="1">
      <alignment horizontal="left" vertical="top" wrapText="1"/>
    </xf>
    <xf numFmtId="0" fontId="13" fillId="3" borderId="13" xfId="0" applyFont="1" applyFill="1" applyBorder="1" applyAlignment="1">
      <alignment horizontal="center" vertical="top" wrapText="1"/>
    </xf>
    <xf numFmtId="0" fontId="14" fillId="3" borderId="14" xfId="0" applyFont="1" applyFill="1" applyBorder="1" applyAlignment="1">
      <alignment horizontal="center" vertical="top" wrapText="1"/>
    </xf>
    <xf numFmtId="0" fontId="14" fillId="3" borderId="15" xfId="0" applyFont="1" applyFill="1" applyBorder="1" applyAlignment="1">
      <alignment horizontal="center" vertical="top" wrapText="1"/>
    </xf>
    <xf numFmtId="0" fontId="2" fillId="3" borderId="13" xfId="0" applyFont="1" applyFill="1" applyBorder="1" applyAlignment="1">
      <alignment horizontal="center" vertical="top" wrapText="1"/>
    </xf>
    <xf numFmtId="0" fontId="15" fillId="3" borderId="14" xfId="0" applyFont="1" applyFill="1" applyBorder="1" applyAlignment="1">
      <alignment horizontal="center" vertical="top" wrapText="1"/>
    </xf>
    <xf numFmtId="0" fontId="15" fillId="3" borderId="15" xfId="0" applyFont="1" applyFill="1" applyBorder="1" applyAlignment="1">
      <alignment horizontal="center" vertical="top" wrapText="1"/>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3" fillId="3" borderId="35" xfId="0" applyFont="1" applyFill="1" applyBorder="1" applyAlignment="1">
      <alignment horizontal="center" vertical="top" wrapText="1"/>
    </xf>
    <xf numFmtId="0" fontId="14" fillId="3" borderId="31" xfId="0" applyFont="1" applyFill="1" applyBorder="1" applyAlignment="1">
      <alignment horizontal="center" vertical="top" wrapText="1"/>
    </xf>
    <xf numFmtId="0" fontId="14" fillId="3" borderId="32" xfId="0" applyFont="1" applyFill="1" applyBorder="1" applyAlignment="1">
      <alignment horizontal="center" vertical="top" wrapText="1"/>
    </xf>
    <xf numFmtId="0" fontId="10" fillId="7" borderId="10" xfId="0" applyFont="1" applyFill="1" applyBorder="1" applyAlignment="1">
      <alignment horizontal="left" vertical="top" wrapText="1"/>
    </xf>
    <xf numFmtId="0" fontId="9" fillId="7" borderId="11" xfId="0" applyFont="1" applyFill="1" applyBorder="1" applyAlignment="1">
      <alignment horizontal="left" vertical="top"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9" fillId="8" borderId="5" xfId="0" applyFont="1" applyFill="1" applyBorder="1" applyAlignment="1">
      <alignment horizontal="left" vertical="top" wrapText="1"/>
    </xf>
    <xf numFmtId="0" fontId="9" fillId="8" borderId="1" xfId="0" applyFont="1" applyFill="1" applyBorder="1" applyAlignment="1">
      <alignment horizontal="left" vertical="top" wrapText="1"/>
    </xf>
    <xf numFmtId="0" fontId="9" fillId="8" borderId="6"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4"/>
  <sheetViews>
    <sheetView topLeftCell="A70" zoomScaleNormal="100" workbookViewId="0">
      <selection activeCell="A90" sqref="A90:G90"/>
    </sheetView>
  </sheetViews>
  <sheetFormatPr defaultColWidth="9.33203125" defaultRowHeight="13.2" x14ac:dyDescent="0.25"/>
  <cols>
    <col min="1" max="1" width="12.6640625" style="1" customWidth="1"/>
    <col min="2" max="2" width="24.109375" style="1" customWidth="1"/>
    <col min="3" max="3" width="14.44140625" style="1" customWidth="1"/>
    <col min="4" max="4" width="16.44140625" style="1" customWidth="1"/>
    <col min="5" max="5" width="8.33203125" style="1" customWidth="1"/>
    <col min="6" max="6" width="21.44140625" style="1" customWidth="1"/>
    <col min="7" max="7" width="63" style="1" customWidth="1"/>
    <col min="8" max="10" width="0" style="1" hidden="1" customWidth="1"/>
    <col min="11" max="16384" width="9.33203125" style="1"/>
  </cols>
  <sheetData>
    <row r="1" spans="1:7" ht="23.4" thickBot="1" x14ac:dyDescent="0.3">
      <c r="A1" s="176" t="s">
        <v>169</v>
      </c>
      <c r="B1" s="177"/>
      <c r="C1" s="177"/>
      <c r="D1" s="177"/>
      <c r="E1" s="177"/>
      <c r="F1" s="177"/>
      <c r="G1" s="177"/>
    </row>
    <row r="2" spans="1:7" ht="37.950000000000003" customHeight="1" thickBot="1" x14ac:dyDescent="0.3">
      <c r="A2" s="178" t="s">
        <v>173</v>
      </c>
      <c r="B2" s="172"/>
      <c r="C2" s="172"/>
      <c r="D2" s="172"/>
      <c r="E2" s="172"/>
      <c r="F2" s="172"/>
      <c r="G2" s="173"/>
    </row>
    <row r="3" spans="1:7" ht="26.4" x14ac:dyDescent="0.25">
      <c r="A3" s="38" t="s">
        <v>102</v>
      </c>
      <c r="B3" s="39" t="s">
        <v>15</v>
      </c>
      <c r="C3" s="39" t="s">
        <v>16</v>
      </c>
      <c r="D3" s="39" t="s">
        <v>17</v>
      </c>
      <c r="E3" s="39" t="s">
        <v>18</v>
      </c>
      <c r="F3" s="39" t="s">
        <v>19</v>
      </c>
      <c r="G3" s="40" t="s">
        <v>20</v>
      </c>
    </row>
    <row r="4" spans="1:7" ht="26.4" x14ac:dyDescent="0.25">
      <c r="A4" s="18" t="s">
        <v>128</v>
      </c>
      <c r="B4" s="3" t="s">
        <v>21</v>
      </c>
      <c r="C4" s="9" t="s">
        <v>148</v>
      </c>
      <c r="D4" s="3" t="s">
        <v>22</v>
      </c>
      <c r="E4" s="3"/>
      <c r="F4" s="3" t="s">
        <v>23</v>
      </c>
      <c r="G4" s="23" t="s">
        <v>149</v>
      </c>
    </row>
    <row r="5" spans="1:7" x14ac:dyDescent="0.25">
      <c r="A5" s="20"/>
      <c r="B5" s="6"/>
      <c r="C5" s="6"/>
      <c r="D5" s="6"/>
      <c r="E5" s="5"/>
      <c r="F5" s="5"/>
      <c r="G5" s="21"/>
    </row>
    <row r="6" spans="1:7" ht="26.4" x14ac:dyDescent="0.25">
      <c r="A6" s="22">
        <v>0.39583333333333331</v>
      </c>
      <c r="B6" s="9" t="s">
        <v>179</v>
      </c>
      <c r="C6" s="7">
        <v>0.40972222222222227</v>
      </c>
      <c r="D6" s="3" t="s">
        <v>22</v>
      </c>
      <c r="E6" s="3"/>
      <c r="F6" s="3"/>
      <c r="G6" s="19" t="s">
        <v>144</v>
      </c>
    </row>
    <row r="7" spans="1:7" x14ac:dyDescent="0.25">
      <c r="A7" s="20"/>
      <c r="B7" s="5"/>
      <c r="C7" s="5"/>
      <c r="D7" s="5"/>
      <c r="E7" s="5"/>
      <c r="F7" s="5"/>
      <c r="G7" s="21"/>
    </row>
    <row r="8" spans="1:7" ht="26.4" x14ac:dyDescent="0.25">
      <c r="A8" s="22">
        <v>0.41666666666666669</v>
      </c>
      <c r="B8" s="3" t="s">
        <v>26</v>
      </c>
      <c r="C8" s="7">
        <v>0.45833333333333331</v>
      </c>
      <c r="D8" s="3" t="s">
        <v>27</v>
      </c>
      <c r="E8" s="3">
        <v>10</v>
      </c>
      <c r="F8" s="3" t="s">
        <v>28</v>
      </c>
      <c r="G8" s="23" t="s">
        <v>150</v>
      </c>
    </row>
    <row r="9" spans="1:7" x14ac:dyDescent="0.25">
      <c r="A9" s="20"/>
      <c r="B9" s="5"/>
      <c r="C9" s="5"/>
      <c r="D9" s="5"/>
      <c r="E9" s="5"/>
      <c r="F9" s="5"/>
      <c r="G9" s="21"/>
    </row>
    <row r="10" spans="1:7" ht="26.4" x14ac:dyDescent="0.25">
      <c r="A10" s="22">
        <v>0.5</v>
      </c>
      <c r="B10" s="3" t="s">
        <v>29</v>
      </c>
      <c r="C10" s="7">
        <v>0.54166666666666663</v>
      </c>
      <c r="D10" s="3" t="s">
        <v>30</v>
      </c>
      <c r="E10" s="8">
        <v>25</v>
      </c>
      <c r="F10" s="3" t="s">
        <v>31</v>
      </c>
      <c r="G10" s="19" t="s">
        <v>151</v>
      </c>
    </row>
    <row r="11" spans="1:7" x14ac:dyDescent="0.25">
      <c r="A11" s="20"/>
      <c r="B11" s="5"/>
      <c r="C11" s="5"/>
      <c r="D11" s="5"/>
      <c r="E11" s="5"/>
      <c r="F11" s="5"/>
      <c r="G11" s="21"/>
    </row>
    <row r="12" spans="1:7" x14ac:dyDescent="0.25">
      <c r="A12" s="22">
        <v>0.57291666666666663</v>
      </c>
      <c r="B12" s="9" t="s">
        <v>170</v>
      </c>
      <c r="C12" s="7">
        <v>0.60416666666666663</v>
      </c>
      <c r="D12" s="3" t="s">
        <v>32</v>
      </c>
      <c r="E12" s="8">
        <v>20</v>
      </c>
      <c r="F12" s="3"/>
      <c r="G12" s="23" t="s">
        <v>171</v>
      </c>
    </row>
    <row r="13" spans="1:7" x14ac:dyDescent="0.25">
      <c r="A13" s="20"/>
      <c r="B13" s="5"/>
      <c r="C13" s="5"/>
      <c r="D13" s="5"/>
      <c r="E13" s="5"/>
      <c r="F13" s="5"/>
      <c r="G13" s="21"/>
    </row>
    <row r="14" spans="1:7" ht="26.4" x14ac:dyDescent="0.25">
      <c r="A14" s="22">
        <v>0.64583333333333337</v>
      </c>
      <c r="B14" s="3" t="s">
        <v>24</v>
      </c>
      <c r="C14" s="7">
        <v>0.67708333333333337</v>
      </c>
      <c r="D14" s="9" t="s">
        <v>153</v>
      </c>
      <c r="E14" s="8">
        <v>43</v>
      </c>
      <c r="F14" s="3"/>
      <c r="G14" s="23" t="s">
        <v>152</v>
      </c>
    </row>
    <row r="15" spans="1:7" x14ac:dyDescent="0.25">
      <c r="A15" s="20"/>
      <c r="B15" s="5"/>
      <c r="C15" s="5"/>
      <c r="D15" s="5"/>
      <c r="E15" s="5"/>
      <c r="F15" s="5"/>
      <c r="G15" s="21"/>
    </row>
    <row r="16" spans="1:7" ht="39.6" x14ac:dyDescent="0.25">
      <c r="A16" s="22">
        <v>0.71875</v>
      </c>
      <c r="B16" s="3" t="s">
        <v>33</v>
      </c>
      <c r="C16" s="7">
        <v>0.72916666666666663</v>
      </c>
      <c r="D16" s="3" t="s">
        <v>22</v>
      </c>
      <c r="E16" s="3">
        <v>13</v>
      </c>
      <c r="F16" s="3"/>
      <c r="G16" s="23" t="s">
        <v>160</v>
      </c>
    </row>
    <row r="17" spans="1:7" ht="26.4" x14ac:dyDescent="0.25">
      <c r="A17" s="22">
        <v>0.73958333333333337</v>
      </c>
      <c r="B17" s="3" t="s">
        <v>34</v>
      </c>
      <c r="C17" s="4"/>
      <c r="D17" s="3" t="s">
        <v>35</v>
      </c>
      <c r="E17" s="8">
        <v>6</v>
      </c>
      <c r="F17" s="3" t="s">
        <v>36</v>
      </c>
      <c r="G17" s="23" t="s">
        <v>161</v>
      </c>
    </row>
    <row r="18" spans="1:7" x14ac:dyDescent="0.25">
      <c r="A18" s="20"/>
      <c r="B18" s="5"/>
      <c r="C18" s="5"/>
      <c r="D18" s="5"/>
      <c r="E18" s="5"/>
      <c r="F18" s="5"/>
      <c r="G18" s="21"/>
    </row>
    <row r="19" spans="1:7" ht="13.8" thickBot="1" x14ac:dyDescent="0.3">
      <c r="A19" s="41"/>
      <c r="B19" s="42"/>
      <c r="C19" s="42"/>
      <c r="D19" s="43" t="s">
        <v>37</v>
      </c>
      <c r="E19" s="44">
        <f>E1613+E16+E14+E12+E10+E8</f>
        <v>111</v>
      </c>
      <c r="F19" s="42"/>
      <c r="G19" s="45"/>
    </row>
    <row r="20" spans="1:7" ht="13.8" thickBot="1" x14ac:dyDescent="0.3">
      <c r="A20" s="178" t="s">
        <v>174</v>
      </c>
      <c r="B20" s="172"/>
      <c r="C20" s="172"/>
      <c r="D20" s="172"/>
      <c r="E20" s="172"/>
      <c r="F20" s="172"/>
      <c r="G20" s="173"/>
    </row>
    <row r="21" spans="1:7" ht="26.4" x14ac:dyDescent="0.25">
      <c r="A21" s="38" t="s">
        <v>102</v>
      </c>
      <c r="B21" s="39" t="s">
        <v>15</v>
      </c>
      <c r="C21" s="39" t="s">
        <v>16</v>
      </c>
      <c r="D21" s="39" t="s">
        <v>17</v>
      </c>
      <c r="E21" s="39" t="s">
        <v>18</v>
      </c>
      <c r="F21" s="39" t="s">
        <v>19</v>
      </c>
      <c r="G21" s="40" t="s">
        <v>20</v>
      </c>
    </row>
    <row r="22" spans="1:7" ht="34.950000000000003" customHeight="1" x14ac:dyDescent="0.25">
      <c r="A22" s="18" t="s">
        <v>129</v>
      </c>
      <c r="B22" s="3" t="s">
        <v>39</v>
      </c>
      <c r="C22" s="3" t="s">
        <v>40</v>
      </c>
      <c r="D22" s="3" t="s">
        <v>22</v>
      </c>
      <c r="E22" s="4"/>
      <c r="F22" s="4"/>
      <c r="G22" s="19"/>
    </row>
    <row r="23" spans="1:7" x14ac:dyDescent="0.25">
      <c r="A23" s="20"/>
      <c r="B23" s="6"/>
      <c r="C23" s="5"/>
      <c r="D23" s="6"/>
      <c r="E23" s="6"/>
      <c r="F23" s="6"/>
      <c r="G23" s="21"/>
    </row>
    <row r="24" spans="1:7" ht="26.4" x14ac:dyDescent="0.25">
      <c r="A24" s="18" t="s">
        <v>130</v>
      </c>
      <c r="B24" s="3" t="s">
        <v>41</v>
      </c>
      <c r="C24" s="3" t="s">
        <v>25</v>
      </c>
      <c r="D24" s="3" t="s">
        <v>35</v>
      </c>
      <c r="E24" s="10"/>
      <c r="F24" s="35" t="s">
        <v>154</v>
      </c>
      <c r="G24" s="23" t="s">
        <v>162</v>
      </c>
    </row>
    <row r="25" spans="1:7" x14ac:dyDescent="0.25">
      <c r="A25" s="20"/>
      <c r="B25" s="5"/>
      <c r="C25" s="5"/>
      <c r="D25" s="5"/>
      <c r="E25" s="6"/>
      <c r="F25" s="6"/>
      <c r="G25" s="21"/>
    </row>
    <row r="26" spans="1:7" ht="39.6" x14ac:dyDescent="0.25">
      <c r="A26" s="18" t="s">
        <v>42</v>
      </c>
      <c r="B26" s="3" t="s">
        <v>43</v>
      </c>
      <c r="C26" s="3" t="s">
        <v>44</v>
      </c>
      <c r="D26" s="3" t="s">
        <v>35</v>
      </c>
      <c r="E26" s="8"/>
      <c r="F26" s="4"/>
      <c r="G26" s="49" t="s">
        <v>172</v>
      </c>
    </row>
    <row r="27" spans="1:7" x14ac:dyDescent="0.25">
      <c r="A27" s="20"/>
      <c r="B27" s="5"/>
      <c r="C27" s="5"/>
      <c r="D27" s="5"/>
      <c r="E27" s="6"/>
      <c r="F27" s="6"/>
      <c r="G27" s="21"/>
    </row>
    <row r="28" spans="1:7" ht="26.4" x14ac:dyDescent="0.25">
      <c r="A28" s="18" t="s">
        <v>45</v>
      </c>
      <c r="B28" s="3" t="s">
        <v>46</v>
      </c>
      <c r="C28" s="3" t="s">
        <v>47</v>
      </c>
      <c r="D28" s="3" t="s">
        <v>48</v>
      </c>
      <c r="E28" s="8">
        <v>15</v>
      </c>
      <c r="F28" s="4"/>
      <c r="G28" s="19" t="s">
        <v>163</v>
      </c>
    </row>
    <row r="29" spans="1:7" x14ac:dyDescent="0.25">
      <c r="A29" s="20"/>
      <c r="B29" s="5"/>
      <c r="C29" s="5"/>
      <c r="D29" s="5"/>
      <c r="E29" s="6"/>
      <c r="F29" s="6"/>
      <c r="G29" s="21"/>
    </row>
    <row r="30" spans="1:7" ht="26.4" x14ac:dyDescent="0.25">
      <c r="A30" s="18" t="s">
        <v>49</v>
      </c>
      <c r="B30" s="3" t="s">
        <v>50</v>
      </c>
      <c r="C30" s="7">
        <v>0.5</v>
      </c>
      <c r="D30" s="3" t="s">
        <v>51</v>
      </c>
      <c r="E30" s="8">
        <v>15</v>
      </c>
      <c r="F30" s="3" t="s">
        <v>52</v>
      </c>
      <c r="G30" s="23" t="s">
        <v>164</v>
      </c>
    </row>
    <row r="31" spans="1:7" x14ac:dyDescent="0.25">
      <c r="A31" s="20"/>
      <c r="B31" s="5"/>
      <c r="C31" s="5"/>
      <c r="D31" s="5"/>
      <c r="E31" s="6"/>
      <c r="F31" s="5"/>
      <c r="G31" s="21"/>
    </row>
    <row r="32" spans="1:7" ht="26.4" x14ac:dyDescent="0.25">
      <c r="A32" s="18" t="s">
        <v>53</v>
      </c>
      <c r="B32" s="3" t="s">
        <v>54</v>
      </c>
      <c r="C32" s="3" t="s">
        <v>55</v>
      </c>
      <c r="D32" s="9" t="s">
        <v>0</v>
      </c>
      <c r="E32" s="8">
        <v>30</v>
      </c>
      <c r="F32" s="3" t="s">
        <v>31</v>
      </c>
      <c r="G32" s="23" t="s">
        <v>165</v>
      </c>
    </row>
    <row r="33" spans="1:7" x14ac:dyDescent="0.25">
      <c r="A33" s="20"/>
      <c r="B33" s="5"/>
      <c r="C33" s="5"/>
      <c r="D33" s="6"/>
      <c r="E33" s="6"/>
      <c r="F33" s="6"/>
      <c r="G33" s="21"/>
    </row>
    <row r="34" spans="1:7" ht="26.4" x14ac:dyDescent="0.25">
      <c r="A34" s="22">
        <v>0.66666666666666663</v>
      </c>
      <c r="B34" s="3" t="s">
        <v>125</v>
      </c>
      <c r="C34" s="7">
        <v>0.68055555555555547</v>
      </c>
      <c r="D34" s="4"/>
      <c r="E34" s="8">
        <v>50</v>
      </c>
      <c r="F34" s="4"/>
      <c r="G34" s="23" t="s">
        <v>166</v>
      </c>
    </row>
    <row r="35" spans="1:7" x14ac:dyDescent="0.25">
      <c r="A35" s="20"/>
      <c r="B35" s="5"/>
      <c r="C35" s="5"/>
      <c r="D35" s="6"/>
      <c r="E35" s="6"/>
      <c r="F35" s="6"/>
      <c r="G35" s="21"/>
    </row>
    <row r="36" spans="1:7" ht="39.6" x14ac:dyDescent="0.25">
      <c r="A36" s="22">
        <v>0.6875</v>
      </c>
      <c r="B36" s="3" t="s">
        <v>58</v>
      </c>
      <c r="C36" s="4"/>
      <c r="D36" s="3" t="s">
        <v>27</v>
      </c>
      <c r="E36" s="3">
        <v>1</v>
      </c>
      <c r="F36" s="4"/>
      <c r="G36" s="23" t="s">
        <v>167</v>
      </c>
    </row>
    <row r="37" spans="1:7" ht="26.4" x14ac:dyDescent="0.25">
      <c r="A37" s="18" t="s">
        <v>38</v>
      </c>
      <c r="B37" s="9" t="s">
        <v>190</v>
      </c>
      <c r="C37" s="4"/>
      <c r="D37" s="9" t="s">
        <v>191</v>
      </c>
      <c r="E37" s="3">
        <v>1</v>
      </c>
      <c r="F37" s="4" t="s">
        <v>155</v>
      </c>
      <c r="G37" s="23" t="s">
        <v>203</v>
      </c>
    </row>
    <row r="38" spans="1:7" ht="13.8" thickBot="1" x14ac:dyDescent="0.3">
      <c r="A38" s="41"/>
      <c r="B38" s="42"/>
      <c r="C38" s="42"/>
      <c r="D38" s="43" t="s">
        <v>37</v>
      </c>
      <c r="E38" s="46">
        <f>SUM(E22:E37)</f>
        <v>112</v>
      </c>
      <c r="F38" s="42"/>
      <c r="G38" s="45"/>
    </row>
    <row r="39" spans="1:7" ht="19.8" thickBot="1" x14ac:dyDescent="0.3">
      <c r="A39" s="178" t="s">
        <v>180</v>
      </c>
      <c r="B39" s="179"/>
      <c r="C39" s="179"/>
      <c r="D39" s="179"/>
      <c r="E39" s="179"/>
      <c r="F39" s="179"/>
      <c r="G39" s="180"/>
    </row>
    <row r="40" spans="1:7" ht="32.4" customHeight="1" x14ac:dyDescent="0.25">
      <c r="A40" s="38" t="s">
        <v>102</v>
      </c>
      <c r="B40" s="39" t="s">
        <v>15</v>
      </c>
      <c r="C40" s="39" t="s">
        <v>16</v>
      </c>
      <c r="D40" s="39" t="s">
        <v>17</v>
      </c>
      <c r="E40" s="39" t="s">
        <v>18</v>
      </c>
      <c r="F40" s="39" t="s">
        <v>19</v>
      </c>
      <c r="G40" s="40" t="s">
        <v>20</v>
      </c>
    </row>
    <row r="41" spans="1:7" ht="29.25" customHeight="1" x14ac:dyDescent="0.25">
      <c r="A41" s="18" t="s">
        <v>128</v>
      </c>
      <c r="B41" s="3" t="s">
        <v>39</v>
      </c>
      <c r="C41" s="3" t="s">
        <v>129</v>
      </c>
      <c r="D41" s="3" t="s">
        <v>22</v>
      </c>
      <c r="E41" s="4"/>
      <c r="F41" s="4"/>
      <c r="G41" s="19"/>
    </row>
    <row r="42" spans="1:7" x14ac:dyDescent="0.25">
      <c r="A42" s="20"/>
      <c r="B42" s="5"/>
      <c r="C42" s="5"/>
      <c r="D42" s="6"/>
      <c r="E42" s="6"/>
      <c r="F42" s="6"/>
      <c r="G42" s="21"/>
    </row>
    <row r="43" spans="1:7" ht="26.4" x14ac:dyDescent="0.25">
      <c r="A43" s="18" t="s">
        <v>130</v>
      </c>
      <c r="B43" s="3" t="s">
        <v>59</v>
      </c>
      <c r="C43" s="3" t="s">
        <v>131</v>
      </c>
      <c r="D43" s="4" t="s">
        <v>60</v>
      </c>
      <c r="E43" s="8">
        <v>35</v>
      </c>
      <c r="F43" s="9" t="s">
        <v>2</v>
      </c>
      <c r="G43" s="19" t="s">
        <v>61</v>
      </c>
    </row>
    <row r="44" spans="1:7" x14ac:dyDescent="0.25">
      <c r="A44" s="20"/>
      <c r="B44" s="6"/>
      <c r="C44" s="5"/>
      <c r="D44" s="6"/>
      <c r="E44" s="6"/>
      <c r="F44" s="6"/>
      <c r="G44" s="21"/>
    </row>
    <row r="45" spans="1:7" ht="52.8" x14ac:dyDescent="0.25">
      <c r="A45" s="18"/>
      <c r="B45" s="9" t="s">
        <v>126</v>
      </c>
      <c r="C45" s="3" t="s">
        <v>25</v>
      </c>
      <c r="D45" s="9" t="s">
        <v>139</v>
      </c>
      <c r="E45" s="4"/>
      <c r="F45" s="4"/>
      <c r="G45" s="19" t="s">
        <v>62</v>
      </c>
    </row>
    <row r="46" spans="1:7" x14ac:dyDescent="0.25">
      <c r="A46" s="20"/>
      <c r="B46" s="6"/>
      <c r="C46" s="5"/>
      <c r="D46" s="5"/>
      <c r="E46" s="6"/>
      <c r="F46" s="6"/>
      <c r="G46" s="21"/>
    </row>
    <row r="47" spans="1:7" ht="39.6" x14ac:dyDescent="0.25">
      <c r="A47" s="18" t="s">
        <v>49</v>
      </c>
      <c r="B47" s="3" t="s">
        <v>199</v>
      </c>
      <c r="C47" s="3" t="s">
        <v>132</v>
      </c>
      <c r="D47" s="35" t="s">
        <v>191</v>
      </c>
      <c r="E47" s="37">
        <v>40</v>
      </c>
      <c r="F47" s="4"/>
      <c r="G47" s="19" t="s">
        <v>198</v>
      </c>
    </row>
    <row r="48" spans="1:7" x14ac:dyDescent="0.25">
      <c r="A48" s="20"/>
      <c r="B48" s="5"/>
      <c r="C48" s="5"/>
      <c r="D48" s="5"/>
      <c r="E48" s="6"/>
      <c r="F48" s="6"/>
      <c r="G48" s="21"/>
    </row>
    <row r="49" spans="1:7" ht="26.4" x14ac:dyDescent="0.25">
      <c r="A49" s="18" t="s">
        <v>133</v>
      </c>
      <c r="B49" s="3" t="s">
        <v>63</v>
      </c>
      <c r="C49" s="3" t="s">
        <v>134</v>
      </c>
      <c r="D49" s="3" t="s">
        <v>27</v>
      </c>
      <c r="E49" s="8">
        <v>1</v>
      </c>
      <c r="F49" s="3" t="s">
        <v>64</v>
      </c>
      <c r="G49" s="19" t="s">
        <v>65</v>
      </c>
    </row>
    <row r="50" spans="1:7" x14ac:dyDescent="0.25">
      <c r="A50" s="20"/>
      <c r="B50" s="5"/>
      <c r="C50" s="5"/>
      <c r="D50" s="5"/>
      <c r="E50" s="6"/>
      <c r="F50" s="6"/>
      <c r="G50" s="21"/>
    </row>
    <row r="51" spans="1:7" ht="39.6" x14ac:dyDescent="0.25">
      <c r="A51" s="22">
        <v>0.58333333333333337</v>
      </c>
      <c r="B51" s="9" t="s">
        <v>1</v>
      </c>
      <c r="C51" s="7">
        <v>0.625</v>
      </c>
      <c r="D51" s="3" t="s">
        <v>66</v>
      </c>
      <c r="E51" s="8">
        <v>60</v>
      </c>
      <c r="F51" s="4"/>
      <c r="G51" s="19" t="s">
        <v>11</v>
      </c>
    </row>
    <row r="52" spans="1:7" x14ac:dyDescent="0.25">
      <c r="A52" s="20"/>
      <c r="B52" s="5"/>
      <c r="C52" s="6"/>
      <c r="D52" s="5"/>
      <c r="E52" s="6"/>
      <c r="F52" s="6"/>
      <c r="G52" s="21"/>
    </row>
    <row r="53" spans="1:7" ht="26.4" x14ac:dyDescent="0.25">
      <c r="A53" s="22">
        <v>0.6875</v>
      </c>
      <c r="B53" s="3" t="s">
        <v>67</v>
      </c>
      <c r="C53" s="4"/>
      <c r="D53" s="3" t="s">
        <v>22</v>
      </c>
      <c r="E53" s="8">
        <v>40</v>
      </c>
      <c r="F53" s="4"/>
      <c r="G53" s="19" t="s">
        <v>68</v>
      </c>
    </row>
    <row r="54" spans="1:7" x14ac:dyDescent="0.25">
      <c r="A54" s="24"/>
      <c r="B54" s="4"/>
      <c r="C54" s="4"/>
      <c r="D54" s="4"/>
      <c r="E54" s="4"/>
      <c r="F54" s="4"/>
      <c r="G54" s="25" t="s">
        <v>69</v>
      </c>
    </row>
    <row r="55" spans="1:7" ht="13.8" thickBot="1" x14ac:dyDescent="0.3">
      <c r="A55" s="41"/>
      <c r="B55" s="42"/>
      <c r="C55" s="42"/>
      <c r="D55" s="43" t="s">
        <v>37</v>
      </c>
      <c r="E55" s="44">
        <f>SUM(E43:E54)</f>
        <v>176</v>
      </c>
      <c r="F55" s="42"/>
      <c r="G55" s="45"/>
    </row>
    <row r="56" spans="1:7" ht="19.8" thickBot="1" x14ac:dyDescent="0.3">
      <c r="A56" s="178" t="s">
        <v>204</v>
      </c>
      <c r="B56" s="179"/>
      <c r="C56" s="179"/>
      <c r="D56" s="179"/>
      <c r="E56" s="179"/>
      <c r="F56" s="179"/>
      <c r="G56" s="180"/>
    </row>
    <row r="57" spans="1:7" ht="33" customHeight="1" x14ac:dyDescent="0.25">
      <c r="A57" s="38" t="s">
        <v>102</v>
      </c>
      <c r="B57" s="39" t="s">
        <v>15</v>
      </c>
      <c r="C57" s="39" t="s">
        <v>16</v>
      </c>
      <c r="D57" s="39" t="s">
        <v>17</v>
      </c>
      <c r="E57" s="39" t="s">
        <v>18</v>
      </c>
      <c r="F57" s="39" t="s">
        <v>19</v>
      </c>
      <c r="G57" s="40" t="s">
        <v>20</v>
      </c>
    </row>
    <row r="58" spans="1:7" ht="30" customHeight="1" x14ac:dyDescent="0.25">
      <c r="A58" s="181" t="s">
        <v>12</v>
      </c>
      <c r="B58" s="182"/>
      <c r="C58" s="182"/>
      <c r="D58" s="182"/>
      <c r="E58" s="182"/>
      <c r="F58" s="182"/>
      <c r="G58" s="19"/>
    </row>
    <row r="59" spans="1:7" x14ac:dyDescent="0.25">
      <c r="A59" s="22">
        <v>0.29166666666666669</v>
      </c>
      <c r="B59" s="3" t="s">
        <v>39</v>
      </c>
      <c r="C59" s="7">
        <v>0.36458333333333331</v>
      </c>
      <c r="D59" s="3" t="s">
        <v>22</v>
      </c>
      <c r="E59" s="4"/>
      <c r="F59" s="3" t="s">
        <v>2</v>
      </c>
      <c r="G59" s="19" t="s">
        <v>175</v>
      </c>
    </row>
    <row r="60" spans="1:7" x14ac:dyDescent="0.25">
      <c r="A60" s="20"/>
      <c r="B60" s="5"/>
      <c r="C60" s="5"/>
      <c r="D60" s="6"/>
      <c r="E60" s="6"/>
      <c r="F60" s="6"/>
      <c r="G60" s="21"/>
    </row>
    <row r="61" spans="1:7" x14ac:dyDescent="0.25">
      <c r="A61" s="22">
        <v>0.44791666666666669</v>
      </c>
      <c r="B61" s="55" t="s">
        <v>193</v>
      </c>
      <c r="C61" s="36">
        <v>0.46875</v>
      </c>
      <c r="D61" s="3" t="s">
        <v>27</v>
      </c>
      <c r="E61" s="8">
        <v>40</v>
      </c>
      <c r="F61" s="4"/>
      <c r="G61" s="19" t="s">
        <v>200</v>
      </c>
    </row>
    <row r="62" spans="1:7" x14ac:dyDescent="0.25">
      <c r="A62" s="20"/>
      <c r="B62" s="5"/>
      <c r="C62" s="5"/>
      <c r="D62" s="5"/>
      <c r="E62" s="6"/>
      <c r="F62" s="6"/>
      <c r="G62" s="21"/>
    </row>
    <row r="63" spans="1:7" x14ac:dyDescent="0.25">
      <c r="A63" s="22">
        <v>0.47916666666666669</v>
      </c>
      <c r="B63" s="9" t="s">
        <v>181</v>
      </c>
      <c r="C63" s="7">
        <v>0.52083333333333337</v>
      </c>
      <c r="D63" s="3" t="s">
        <v>27</v>
      </c>
      <c r="E63" s="8">
        <v>1</v>
      </c>
      <c r="F63" s="3" t="s">
        <v>31</v>
      </c>
      <c r="G63" s="19" t="s">
        <v>70</v>
      </c>
    </row>
    <row r="64" spans="1:7" x14ac:dyDescent="0.25">
      <c r="A64" s="20"/>
      <c r="B64" s="5"/>
      <c r="C64" s="5"/>
      <c r="D64" s="5"/>
      <c r="E64" s="6"/>
      <c r="F64" s="6"/>
      <c r="G64" s="21"/>
    </row>
    <row r="65" spans="1:7" ht="26.4" x14ac:dyDescent="0.25">
      <c r="A65" s="22">
        <v>0.60416666666666663</v>
      </c>
      <c r="B65" s="3" t="s">
        <v>71</v>
      </c>
      <c r="C65" s="3" t="s">
        <v>56</v>
      </c>
      <c r="D65" s="3" t="s">
        <v>27</v>
      </c>
      <c r="E65" s="8">
        <v>35</v>
      </c>
      <c r="F65" s="4"/>
      <c r="G65" s="19" t="s">
        <v>72</v>
      </c>
    </row>
    <row r="66" spans="1:7" x14ac:dyDescent="0.25">
      <c r="A66" s="20"/>
      <c r="B66" s="5"/>
      <c r="C66" s="5"/>
      <c r="D66" s="6"/>
      <c r="E66" s="6"/>
      <c r="F66" s="6"/>
      <c r="G66" s="21"/>
    </row>
    <row r="67" spans="1:7" ht="39.6" x14ac:dyDescent="0.25">
      <c r="A67" s="18" t="s">
        <v>73</v>
      </c>
      <c r="B67" s="3" t="s">
        <v>74</v>
      </c>
      <c r="C67" s="3" t="s">
        <v>75</v>
      </c>
      <c r="D67" s="3" t="s">
        <v>22</v>
      </c>
      <c r="E67" s="8">
        <v>12</v>
      </c>
      <c r="F67" s="56"/>
      <c r="G67" s="19" t="s">
        <v>76</v>
      </c>
    </row>
    <row r="68" spans="1:7" x14ac:dyDescent="0.25">
      <c r="A68" s="181" t="s">
        <v>13</v>
      </c>
      <c r="B68" s="182"/>
      <c r="C68" s="182"/>
      <c r="D68" s="182"/>
      <c r="E68" s="182"/>
      <c r="F68" s="182"/>
      <c r="G68" s="186"/>
    </row>
    <row r="69" spans="1:7" x14ac:dyDescent="0.25">
      <c r="A69" s="18" t="s">
        <v>75</v>
      </c>
      <c r="B69" s="3" t="s">
        <v>77</v>
      </c>
      <c r="C69" s="3" t="s">
        <v>38</v>
      </c>
      <c r="D69" s="4"/>
      <c r="E69" s="4"/>
      <c r="F69" s="3" t="s">
        <v>36</v>
      </c>
      <c r="G69" s="19"/>
    </row>
    <row r="70" spans="1:7" x14ac:dyDescent="0.25">
      <c r="A70" s="18" t="s">
        <v>38</v>
      </c>
      <c r="B70" s="3" t="s">
        <v>78</v>
      </c>
      <c r="C70" s="3" t="s">
        <v>79</v>
      </c>
      <c r="D70" s="4"/>
      <c r="E70" s="4"/>
      <c r="F70" s="4"/>
      <c r="G70" s="19" t="s">
        <v>80</v>
      </c>
    </row>
    <row r="71" spans="1:7" x14ac:dyDescent="0.25">
      <c r="A71" s="18" t="s">
        <v>135</v>
      </c>
      <c r="B71" s="3" t="s">
        <v>81</v>
      </c>
      <c r="C71" s="4"/>
      <c r="D71" s="4"/>
      <c r="E71" s="4"/>
      <c r="F71" s="4"/>
      <c r="G71" s="19"/>
    </row>
    <row r="72" spans="1:7" ht="26.4" x14ac:dyDescent="0.25">
      <c r="A72" s="18" t="s">
        <v>136</v>
      </c>
      <c r="B72" s="3" t="s">
        <v>82</v>
      </c>
      <c r="C72" s="4"/>
      <c r="D72" s="3" t="s">
        <v>22</v>
      </c>
      <c r="E72" s="4"/>
      <c r="F72" s="4"/>
      <c r="G72" s="19" t="s">
        <v>83</v>
      </c>
    </row>
    <row r="73" spans="1:7" x14ac:dyDescent="0.25">
      <c r="A73" s="20"/>
      <c r="B73" s="5"/>
      <c r="C73" s="5"/>
      <c r="D73" s="6"/>
      <c r="E73" s="6"/>
      <c r="F73" s="6"/>
      <c r="G73" s="21"/>
    </row>
    <row r="74" spans="1:7" x14ac:dyDescent="0.25">
      <c r="A74" s="187" t="s">
        <v>145</v>
      </c>
      <c r="B74" s="188"/>
      <c r="C74" s="188"/>
      <c r="D74" s="188"/>
      <c r="E74" s="4"/>
      <c r="F74" s="4"/>
      <c r="G74" s="19"/>
    </row>
    <row r="75" spans="1:7" ht="13.8" thickBot="1" x14ac:dyDescent="0.3">
      <c r="A75" s="41"/>
      <c r="B75" s="42"/>
      <c r="C75" s="42"/>
      <c r="D75" s="43" t="s">
        <v>37</v>
      </c>
      <c r="E75" s="44">
        <f>SUM(E61+E63+E65+E67)</f>
        <v>88</v>
      </c>
      <c r="F75" s="42"/>
      <c r="G75" s="45"/>
    </row>
    <row r="76" spans="1:7" ht="31.5" customHeight="1" thickBot="1" x14ac:dyDescent="0.3">
      <c r="A76" s="189" t="s">
        <v>176</v>
      </c>
      <c r="B76" s="190"/>
      <c r="C76" s="190"/>
      <c r="D76" s="190"/>
      <c r="E76" s="190"/>
      <c r="F76" s="190"/>
      <c r="G76" s="191"/>
    </row>
    <row r="77" spans="1:7" ht="30.75" customHeight="1" x14ac:dyDescent="0.25">
      <c r="A77" s="38" t="s">
        <v>102</v>
      </c>
      <c r="B77" s="39" t="s">
        <v>15</v>
      </c>
      <c r="C77" s="39" t="s">
        <v>16</v>
      </c>
      <c r="D77" s="39" t="s">
        <v>17</v>
      </c>
      <c r="E77" s="39" t="s">
        <v>18</v>
      </c>
      <c r="F77" s="39" t="s">
        <v>19</v>
      </c>
      <c r="G77" s="40" t="s">
        <v>20</v>
      </c>
    </row>
    <row r="78" spans="1:7" ht="59.25" customHeight="1" x14ac:dyDescent="0.25">
      <c r="A78" s="18" t="s">
        <v>137</v>
      </c>
      <c r="B78" s="3" t="s">
        <v>39</v>
      </c>
      <c r="C78" s="3" t="s">
        <v>84</v>
      </c>
      <c r="D78" s="4"/>
      <c r="E78" s="4"/>
      <c r="F78" s="11" t="s">
        <v>85</v>
      </c>
      <c r="G78" s="19" t="s">
        <v>86</v>
      </c>
    </row>
    <row r="79" spans="1:7" x14ac:dyDescent="0.25">
      <c r="A79" s="20"/>
      <c r="B79" s="5"/>
      <c r="C79" s="5"/>
      <c r="D79" s="6"/>
      <c r="E79" s="6"/>
      <c r="F79" s="6"/>
      <c r="G79" s="21"/>
    </row>
    <row r="80" spans="1:7" x14ac:dyDescent="0.25">
      <c r="A80" s="18"/>
      <c r="B80" s="3" t="s">
        <v>87</v>
      </c>
      <c r="C80" s="3" t="s">
        <v>40</v>
      </c>
      <c r="D80" s="4"/>
      <c r="E80" s="4"/>
      <c r="F80" s="4"/>
      <c r="G80" s="19"/>
    </row>
    <row r="81" spans="1:7" x14ac:dyDescent="0.25">
      <c r="A81" s="20"/>
      <c r="B81" s="5"/>
      <c r="C81" s="5"/>
      <c r="D81" s="6"/>
      <c r="E81" s="6"/>
      <c r="F81" s="6"/>
      <c r="G81" s="21"/>
    </row>
    <row r="82" spans="1:7" ht="39.6" x14ac:dyDescent="0.25">
      <c r="A82" s="22">
        <v>0.39583333333333331</v>
      </c>
      <c r="B82" s="3" t="s">
        <v>88</v>
      </c>
      <c r="C82" s="7">
        <v>0.42708333333333331</v>
      </c>
      <c r="D82" s="3" t="s">
        <v>27</v>
      </c>
      <c r="E82" s="10">
        <v>40</v>
      </c>
      <c r="F82" s="4"/>
      <c r="G82" s="19" t="s">
        <v>89</v>
      </c>
    </row>
    <row r="83" spans="1:7" x14ac:dyDescent="0.25">
      <c r="A83" s="20"/>
      <c r="B83" s="5"/>
      <c r="C83" s="5"/>
      <c r="D83" s="5"/>
      <c r="E83" s="6"/>
      <c r="F83" s="6"/>
      <c r="G83" s="21"/>
    </row>
    <row r="84" spans="1:7" x14ac:dyDescent="0.25">
      <c r="A84" s="22">
        <v>0.4375</v>
      </c>
      <c r="B84" s="3" t="s">
        <v>90</v>
      </c>
      <c r="C84" s="7">
        <v>0.95833333333333337</v>
      </c>
      <c r="D84" s="3" t="s">
        <v>66</v>
      </c>
      <c r="E84" s="10">
        <v>0.5</v>
      </c>
      <c r="F84" s="4"/>
      <c r="G84" s="19" t="s">
        <v>91</v>
      </c>
    </row>
    <row r="85" spans="1:7" x14ac:dyDescent="0.25">
      <c r="A85" s="20"/>
      <c r="B85" s="5"/>
      <c r="C85" s="5"/>
      <c r="D85" s="5"/>
      <c r="E85" s="6"/>
      <c r="F85" s="6"/>
      <c r="G85" s="21"/>
    </row>
    <row r="86" spans="1:7" x14ac:dyDescent="0.25">
      <c r="A86" s="22">
        <v>0.47916666666666669</v>
      </c>
      <c r="B86" s="3" t="s">
        <v>127</v>
      </c>
      <c r="C86" s="7">
        <v>0.52083333333333337</v>
      </c>
      <c r="D86" s="3" t="s">
        <v>205</v>
      </c>
      <c r="E86" s="10">
        <v>15</v>
      </c>
      <c r="F86" s="3" t="s">
        <v>140</v>
      </c>
      <c r="G86" s="57" t="s">
        <v>194</v>
      </c>
    </row>
    <row r="87" spans="1:7" x14ac:dyDescent="0.25">
      <c r="A87" s="20"/>
      <c r="B87" s="5"/>
      <c r="C87" s="5"/>
      <c r="D87" s="5"/>
      <c r="E87" s="6"/>
      <c r="F87" s="6"/>
      <c r="G87" s="58"/>
    </row>
    <row r="88" spans="1:7" ht="26.4" x14ac:dyDescent="0.25">
      <c r="A88" s="18" t="s">
        <v>92</v>
      </c>
      <c r="B88" s="3" t="s">
        <v>93</v>
      </c>
      <c r="C88" s="3" t="s">
        <v>73</v>
      </c>
      <c r="D88" s="3" t="s">
        <v>94</v>
      </c>
      <c r="E88" s="8">
        <v>60</v>
      </c>
      <c r="F88" s="4"/>
      <c r="G88" s="19" t="s">
        <v>95</v>
      </c>
    </row>
    <row r="89" spans="1:7" x14ac:dyDescent="0.25">
      <c r="A89" s="20"/>
      <c r="B89" s="5"/>
      <c r="C89" s="5"/>
      <c r="D89" s="5"/>
      <c r="E89" s="6"/>
      <c r="F89" s="6"/>
      <c r="G89" s="21"/>
    </row>
    <row r="90" spans="1:7" s="2" customFormat="1" x14ac:dyDescent="0.25">
      <c r="A90" s="26" t="s">
        <v>57</v>
      </c>
      <c r="B90" s="13" t="s">
        <v>141</v>
      </c>
      <c r="C90" s="14">
        <v>0.66666666666666663</v>
      </c>
      <c r="D90" s="12"/>
      <c r="E90" s="15"/>
      <c r="F90" s="15"/>
      <c r="G90" s="27" t="s">
        <v>96</v>
      </c>
    </row>
    <row r="91" spans="1:7" x14ac:dyDescent="0.25">
      <c r="A91" s="20"/>
      <c r="B91" s="5"/>
      <c r="C91" s="5"/>
      <c r="D91" s="5"/>
      <c r="E91" s="6"/>
      <c r="F91" s="6"/>
      <c r="G91" s="21"/>
    </row>
    <row r="92" spans="1:7" x14ac:dyDescent="0.25">
      <c r="A92" s="28" t="s">
        <v>142</v>
      </c>
      <c r="B92" s="3" t="s">
        <v>97</v>
      </c>
      <c r="C92" s="16">
        <v>0.69791666666666663</v>
      </c>
      <c r="D92" s="3" t="s">
        <v>98</v>
      </c>
      <c r="E92" s="8">
        <v>2</v>
      </c>
      <c r="F92" s="4"/>
      <c r="G92" s="49" t="s">
        <v>201</v>
      </c>
    </row>
    <row r="93" spans="1:7" x14ac:dyDescent="0.25">
      <c r="A93" s="20"/>
      <c r="B93" s="5"/>
      <c r="C93" s="6"/>
      <c r="D93" s="5"/>
      <c r="E93" s="6"/>
      <c r="F93" s="6"/>
      <c r="G93" s="21"/>
    </row>
    <row r="94" spans="1:7" ht="26.4" x14ac:dyDescent="0.25">
      <c r="A94" s="18" t="s">
        <v>75</v>
      </c>
      <c r="B94" s="3" t="s">
        <v>99</v>
      </c>
      <c r="C94" s="7">
        <v>0.77083333333333337</v>
      </c>
      <c r="D94" s="3" t="s">
        <v>100</v>
      </c>
      <c r="E94" s="8">
        <v>8</v>
      </c>
      <c r="F94" s="3" t="s">
        <v>155</v>
      </c>
      <c r="G94" s="19" t="s">
        <v>101</v>
      </c>
    </row>
    <row r="95" spans="1:7" x14ac:dyDescent="0.25">
      <c r="A95" s="29"/>
      <c r="B95" s="5"/>
      <c r="C95" s="6"/>
      <c r="D95" s="5"/>
      <c r="E95" s="6"/>
      <c r="F95" s="6"/>
      <c r="G95" s="21"/>
    </row>
    <row r="96" spans="1:7" ht="26.4" x14ac:dyDescent="0.25">
      <c r="A96" s="62">
        <v>0.77777777777777779</v>
      </c>
      <c r="B96" s="59" t="s">
        <v>202</v>
      </c>
      <c r="C96" s="36">
        <v>0.84375</v>
      </c>
      <c r="D96" s="59"/>
      <c r="E96" s="54"/>
      <c r="F96" s="61" t="s">
        <v>155</v>
      </c>
      <c r="G96" s="60" t="s">
        <v>206</v>
      </c>
    </row>
    <row r="97" spans="1:7" ht="14.25" customHeight="1" x14ac:dyDescent="0.25">
      <c r="A97" s="29"/>
      <c r="B97" s="5"/>
      <c r="C97" s="6"/>
      <c r="D97" s="5"/>
      <c r="E97" s="6"/>
      <c r="F97" s="6"/>
      <c r="G97" s="21"/>
    </row>
    <row r="98" spans="1:7" ht="27.75" customHeight="1" thickBot="1" x14ac:dyDescent="0.3">
      <c r="A98" s="41"/>
      <c r="B98" s="42"/>
      <c r="C98" s="42"/>
      <c r="D98" s="43" t="s">
        <v>37</v>
      </c>
      <c r="E98" s="46">
        <f>SUM(E81:E96)</f>
        <v>125.5</v>
      </c>
      <c r="F98" s="42"/>
      <c r="G98" s="45"/>
    </row>
    <row r="99" spans="1:7" ht="14.25" customHeight="1" thickBot="1" x14ac:dyDescent="0.3">
      <c r="A99" s="178" t="s">
        <v>195</v>
      </c>
      <c r="B99" s="179"/>
      <c r="C99" s="179"/>
      <c r="D99" s="179"/>
      <c r="E99" s="179"/>
      <c r="F99" s="179"/>
      <c r="G99" s="180"/>
    </row>
    <row r="100" spans="1:7" ht="26.4" x14ac:dyDescent="0.25">
      <c r="A100" s="38" t="s">
        <v>102</v>
      </c>
      <c r="B100" s="39" t="s">
        <v>15</v>
      </c>
      <c r="C100" s="39" t="s">
        <v>16</v>
      </c>
      <c r="D100" s="39" t="s">
        <v>17</v>
      </c>
      <c r="E100" s="39" t="s">
        <v>18</v>
      </c>
      <c r="F100" s="39" t="s">
        <v>19</v>
      </c>
      <c r="G100" s="40" t="s">
        <v>20</v>
      </c>
    </row>
    <row r="101" spans="1:7" ht="27" customHeight="1" x14ac:dyDescent="0.25">
      <c r="A101" s="18" t="s">
        <v>137</v>
      </c>
      <c r="B101" s="9" t="s">
        <v>156</v>
      </c>
      <c r="C101" s="7">
        <v>0.33333333333333331</v>
      </c>
      <c r="D101" s="3" t="s">
        <v>22</v>
      </c>
      <c r="E101" s="4"/>
      <c r="F101" s="4" t="s">
        <v>208</v>
      </c>
      <c r="G101" s="19" t="s">
        <v>207</v>
      </c>
    </row>
    <row r="102" spans="1:7" x14ac:dyDescent="0.25">
      <c r="A102" s="20"/>
      <c r="B102" s="5"/>
      <c r="C102" s="5"/>
      <c r="D102" s="5"/>
      <c r="E102" s="6"/>
      <c r="F102" s="6"/>
      <c r="G102" s="21"/>
    </row>
    <row r="103" spans="1:7" x14ac:dyDescent="0.25">
      <c r="A103" s="22">
        <v>0.375</v>
      </c>
      <c r="B103" s="9" t="s">
        <v>185</v>
      </c>
      <c r="C103" s="7">
        <v>0.40625</v>
      </c>
      <c r="D103" s="3"/>
      <c r="E103" s="3">
        <v>27</v>
      </c>
      <c r="F103" s="4" t="s">
        <v>187</v>
      </c>
      <c r="G103" s="19" t="s">
        <v>186</v>
      </c>
    </row>
    <row r="104" spans="1:7" x14ac:dyDescent="0.25">
      <c r="A104" s="20"/>
      <c r="B104" s="5"/>
      <c r="C104" s="5"/>
      <c r="D104" s="5"/>
      <c r="E104" s="6"/>
      <c r="F104" s="6"/>
      <c r="G104" s="21"/>
    </row>
    <row r="105" spans="1:7" ht="25.5" customHeight="1" x14ac:dyDescent="0.25">
      <c r="A105" s="22">
        <v>0.48958333333333331</v>
      </c>
      <c r="B105" s="9" t="s">
        <v>188</v>
      </c>
      <c r="C105" s="7">
        <v>0.52083333333333337</v>
      </c>
      <c r="D105" s="3"/>
      <c r="E105" s="3">
        <v>50</v>
      </c>
      <c r="F105" s="4" t="s">
        <v>140</v>
      </c>
      <c r="G105" s="19" t="s">
        <v>189</v>
      </c>
    </row>
    <row r="106" spans="1:7" x14ac:dyDescent="0.25">
      <c r="A106" s="63"/>
      <c r="B106" s="64"/>
      <c r="C106" s="65"/>
      <c r="D106" s="66"/>
      <c r="E106" s="66"/>
      <c r="F106" s="67"/>
      <c r="G106" s="68"/>
    </row>
    <row r="107" spans="1:7" ht="25.5" customHeight="1" x14ac:dyDescent="0.25">
      <c r="A107" s="22">
        <v>0.53472222222222221</v>
      </c>
      <c r="B107" s="55" t="s">
        <v>209</v>
      </c>
      <c r="C107" s="7">
        <v>0.54513888888888895</v>
      </c>
      <c r="D107" s="3"/>
      <c r="E107" s="3">
        <v>13</v>
      </c>
      <c r="F107" s="4"/>
      <c r="G107" s="19" t="s">
        <v>210</v>
      </c>
    </row>
    <row r="108" spans="1:7" ht="13.5" customHeight="1" x14ac:dyDescent="0.25">
      <c r="A108" s="20"/>
      <c r="B108" s="5"/>
      <c r="C108" s="5"/>
      <c r="D108" s="5"/>
      <c r="E108" s="6"/>
      <c r="F108" s="6"/>
      <c r="G108" s="21"/>
    </row>
    <row r="109" spans="1:7" ht="25.5" customHeight="1" x14ac:dyDescent="0.25">
      <c r="A109" s="22">
        <v>0.54513888888888895</v>
      </c>
      <c r="B109" s="3" t="s">
        <v>104</v>
      </c>
      <c r="C109" s="3" t="s">
        <v>105</v>
      </c>
      <c r="D109" s="3" t="s">
        <v>103</v>
      </c>
      <c r="E109" s="8">
        <v>2</v>
      </c>
      <c r="F109" s="4" t="s">
        <v>192</v>
      </c>
      <c r="G109" s="19" t="s">
        <v>211</v>
      </c>
    </row>
    <row r="110" spans="1:7" x14ac:dyDescent="0.25">
      <c r="A110" s="20"/>
      <c r="B110" s="5"/>
      <c r="C110" s="5"/>
      <c r="D110" s="5"/>
      <c r="E110" s="6"/>
      <c r="F110" s="6"/>
      <c r="G110" s="21"/>
    </row>
    <row r="111" spans="1:7" ht="26.4" x14ac:dyDescent="0.25">
      <c r="A111" s="22">
        <v>0.625</v>
      </c>
      <c r="B111" s="3" t="s">
        <v>106</v>
      </c>
      <c r="C111" s="7">
        <v>0.65625</v>
      </c>
      <c r="D111" s="9" t="s">
        <v>157</v>
      </c>
      <c r="E111" s="8">
        <v>50</v>
      </c>
      <c r="F111" s="4"/>
      <c r="G111" s="19" t="s">
        <v>107</v>
      </c>
    </row>
    <row r="112" spans="1:7" x14ac:dyDescent="0.25">
      <c r="A112" s="20"/>
      <c r="B112" s="6"/>
      <c r="C112" s="6"/>
      <c r="D112" s="5"/>
      <c r="E112" s="6"/>
      <c r="F112" s="6"/>
      <c r="G112" s="21"/>
    </row>
    <row r="113" spans="1:7" ht="39.6" x14ac:dyDescent="0.25">
      <c r="A113" s="18" t="s">
        <v>138</v>
      </c>
      <c r="B113" s="9" t="s">
        <v>147</v>
      </c>
      <c r="C113" s="4"/>
      <c r="D113" s="3" t="s">
        <v>27</v>
      </c>
      <c r="E113" s="8">
        <v>30</v>
      </c>
      <c r="F113" s="4"/>
      <c r="G113" s="19" t="s">
        <v>3</v>
      </c>
    </row>
    <row r="114" spans="1:7" x14ac:dyDescent="0.25">
      <c r="A114" s="24"/>
      <c r="B114" s="4"/>
      <c r="C114" s="4"/>
      <c r="D114" s="4"/>
      <c r="E114" s="4"/>
      <c r="F114" s="4"/>
      <c r="G114" s="47" t="s">
        <v>158</v>
      </c>
    </row>
    <row r="115" spans="1:7" ht="15.75" customHeight="1" thickBot="1" x14ac:dyDescent="0.3">
      <c r="A115" s="41"/>
      <c r="B115" s="42"/>
      <c r="C115" s="42"/>
      <c r="D115" s="43" t="s">
        <v>37</v>
      </c>
      <c r="E115" s="44">
        <f>SUM(E103:E114)</f>
        <v>172</v>
      </c>
      <c r="F115" s="42"/>
      <c r="G115" s="45"/>
    </row>
    <row r="116" spans="1:7" ht="19.8" thickBot="1" x14ac:dyDescent="0.3">
      <c r="A116" s="192" t="s">
        <v>196</v>
      </c>
      <c r="B116" s="193"/>
      <c r="C116" s="193"/>
      <c r="D116" s="193"/>
      <c r="E116" s="193"/>
      <c r="F116" s="193"/>
      <c r="G116" s="194"/>
    </row>
    <row r="117" spans="1:7" ht="26.4" x14ac:dyDescent="0.25">
      <c r="A117" s="38" t="s">
        <v>102</v>
      </c>
      <c r="B117" s="39" t="s">
        <v>15</v>
      </c>
      <c r="C117" s="39" t="s">
        <v>16</v>
      </c>
      <c r="D117" s="39" t="s">
        <v>17</v>
      </c>
      <c r="E117" s="39" t="s">
        <v>18</v>
      </c>
      <c r="F117" s="39" t="s">
        <v>19</v>
      </c>
      <c r="G117" s="40" t="s">
        <v>20</v>
      </c>
    </row>
    <row r="118" spans="1:7" ht="27.75" customHeight="1" x14ac:dyDescent="0.25">
      <c r="A118" s="18" t="s">
        <v>84</v>
      </c>
      <c r="B118" s="3" t="s">
        <v>108</v>
      </c>
      <c r="C118" s="7">
        <v>0.375</v>
      </c>
      <c r="D118" s="3" t="s">
        <v>22</v>
      </c>
      <c r="E118" s="4"/>
      <c r="F118" s="17" t="s">
        <v>143</v>
      </c>
      <c r="G118" s="19"/>
    </row>
    <row r="119" spans="1:7" x14ac:dyDescent="0.25">
      <c r="A119" s="20"/>
      <c r="B119" s="5"/>
      <c r="C119" s="5"/>
      <c r="D119" s="5"/>
      <c r="E119" s="6"/>
      <c r="F119" s="5"/>
      <c r="G119" s="21"/>
    </row>
    <row r="120" spans="1:7" ht="26.4" x14ac:dyDescent="0.25">
      <c r="A120" s="22">
        <v>0.37847222222222227</v>
      </c>
      <c r="B120" s="55" t="s">
        <v>168</v>
      </c>
      <c r="C120" s="7">
        <v>0.3888888888888889</v>
      </c>
      <c r="D120" s="3"/>
      <c r="E120" s="51">
        <v>0</v>
      </c>
      <c r="F120" s="3"/>
      <c r="G120" s="48" t="s">
        <v>159</v>
      </c>
    </row>
    <row r="121" spans="1:7" x14ac:dyDescent="0.25">
      <c r="A121" s="20"/>
      <c r="B121" s="5"/>
      <c r="C121" s="5"/>
      <c r="D121" s="5"/>
      <c r="E121" s="6"/>
      <c r="F121" s="5"/>
      <c r="G121" s="21"/>
    </row>
    <row r="122" spans="1:7" x14ac:dyDescent="0.25">
      <c r="A122" s="22">
        <v>0.39583333333333331</v>
      </c>
      <c r="B122" s="17" t="s">
        <v>197</v>
      </c>
      <c r="C122" s="7">
        <v>0.42708333333333331</v>
      </c>
      <c r="D122" s="17" t="s">
        <v>182</v>
      </c>
      <c r="E122" s="8">
        <v>1</v>
      </c>
      <c r="F122" s="53"/>
      <c r="G122" s="52" t="s">
        <v>183</v>
      </c>
    </row>
    <row r="123" spans="1:7" x14ac:dyDescent="0.25">
      <c r="A123" s="20"/>
      <c r="B123" s="5"/>
      <c r="C123" s="5"/>
      <c r="D123" s="5"/>
      <c r="E123" s="6"/>
      <c r="F123" s="5"/>
      <c r="G123" s="21"/>
    </row>
    <row r="124" spans="1:7" ht="26.4" x14ac:dyDescent="0.25">
      <c r="A124" s="22">
        <v>0.97916666666666663</v>
      </c>
      <c r="B124" s="9" t="s">
        <v>184</v>
      </c>
      <c r="C124" s="7">
        <v>0.51041666666666663</v>
      </c>
      <c r="D124" s="9" t="s">
        <v>4</v>
      </c>
      <c r="E124" s="8">
        <v>35</v>
      </c>
      <c r="F124" s="3"/>
      <c r="G124" s="23" t="s">
        <v>5</v>
      </c>
    </row>
    <row r="125" spans="1:7" x14ac:dyDescent="0.25">
      <c r="A125" s="20"/>
      <c r="B125" s="5"/>
      <c r="C125" s="5"/>
      <c r="D125" s="5"/>
      <c r="E125" s="6"/>
      <c r="F125" s="5"/>
      <c r="G125" s="21"/>
    </row>
    <row r="126" spans="1:7" ht="26.4" x14ac:dyDescent="0.25">
      <c r="A126" s="22">
        <v>0.54166666666666663</v>
      </c>
      <c r="B126" s="3" t="s">
        <v>109</v>
      </c>
      <c r="C126" s="7">
        <v>0.57291666666666663</v>
      </c>
      <c r="D126" s="3" t="s">
        <v>110</v>
      </c>
      <c r="E126" s="8">
        <v>12</v>
      </c>
      <c r="F126" s="3"/>
      <c r="G126" s="19" t="s">
        <v>111</v>
      </c>
    </row>
    <row r="127" spans="1:7" x14ac:dyDescent="0.25">
      <c r="A127" s="20"/>
      <c r="B127" s="5"/>
      <c r="C127" s="5"/>
      <c r="D127" s="5"/>
      <c r="E127" s="6"/>
      <c r="F127" s="5"/>
      <c r="G127" s="21"/>
    </row>
    <row r="128" spans="1:7" ht="26.4" x14ac:dyDescent="0.25">
      <c r="A128" s="22">
        <v>0.59375</v>
      </c>
      <c r="B128" s="9" t="s">
        <v>123</v>
      </c>
      <c r="C128" s="7">
        <v>0.63541666666666663</v>
      </c>
      <c r="D128" s="3" t="s">
        <v>66</v>
      </c>
      <c r="E128" s="8">
        <v>15</v>
      </c>
      <c r="F128" s="3" t="s">
        <v>31</v>
      </c>
      <c r="G128" s="19" t="s">
        <v>112</v>
      </c>
    </row>
    <row r="129" spans="1:7" x14ac:dyDescent="0.25">
      <c r="A129" s="20"/>
      <c r="B129" s="5"/>
      <c r="C129" s="6"/>
      <c r="D129" s="5"/>
      <c r="E129" s="6"/>
      <c r="F129" s="5"/>
      <c r="G129" s="21"/>
    </row>
    <row r="130" spans="1:7" ht="26.4" x14ac:dyDescent="0.25">
      <c r="A130" s="18" t="s">
        <v>75</v>
      </c>
      <c r="B130" s="3" t="s">
        <v>113</v>
      </c>
      <c r="C130" s="4"/>
      <c r="D130" s="3" t="s">
        <v>66</v>
      </c>
      <c r="E130" s="8">
        <v>41</v>
      </c>
      <c r="F130" s="3"/>
      <c r="G130" s="23" t="s">
        <v>146</v>
      </c>
    </row>
    <row r="131" spans="1:7" x14ac:dyDescent="0.25">
      <c r="A131" s="29"/>
      <c r="B131" s="6"/>
      <c r="C131" s="6"/>
      <c r="D131" s="5"/>
      <c r="E131" s="6"/>
      <c r="F131" s="5"/>
      <c r="G131" s="21"/>
    </row>
    <row r="132" spans="1:7" ht="26.4" x14ac:dyDescent="0.25">
      <c r="A132" s="28" t="s">
        <v>117</v>
      </c>
      <c r="B132" s="3" t="s">
        <v>114</v>
      </c>
      <c r="C132" s="4"/>
      <c r="D132" s="3" t="s">
        <v>22</v>
      </c>
      <c r="E132" s="4"/>
      <c r="F132" s="3" t="s">
        <v>36</v>
      </c>
      <c r="G132" s="19" t="s">
        <v>115</v>
      </c>
    </row>
    <row r="133" spans="1:7" x14ac:dyDescent="0.25">
      <c r="A133" s="183" t="s">
        <v>116</v>
      </c>
      <c r="B133" s="184"/>
      <c r="C133" s="184"/>
      <c r="D133" s="184"/>
      <c r="E133" s="184"/>
      <c r="F133" s="184"/>
      <c r="G133" s="185"/>
    </row>
    <row r="134" spans="1:7" x14ac:dyDescent="0.25">
      <c r="A134" s="24"/>
      <c r="B134" s="4"/>
      <c r="C134" s="4"/>
      <c r="D134" s="3" t="s">
        <v>37</v>
      </c>
      <c r="E134" s="8">
        <f>E120+E130+E128+E126+E124+E122</f>
        <v>104</v>
      </c>
      <c r="F134" s="4"/>
      <c r="G134" s="19"/>
    </row>
    <row r="135" spans="1:7" ht="13.8" thickBot="1" x14ac:dyDescent="0.3">
      <c r="A135" s="41"/>
      <c r="B135" s="42"/>
      <c r="C135" s="42"/>
      <c r="D135" s="43" t="s">
        <v>124</v>
      </c>
      <c r="E135" s="44">
        <f>+E134+E115+E98+E75+E55+E38+E19</f>
        <v>888.5</v>
      </c>
      <c r="F135" s="42"/>
      <c r="G135" s="45"/>
    </row>
    <row r="138" spans="1:7" ht="13.8" thickBot="1" x14ac:dyDescent="0.3"/>
    <row r="139" spans="1:7" ht="13.8" thickBot="1" x14ac:dyDescent="0.3">
      <c r="A139" s="171" t="s">
        <v>177</v>
      </c>
      <c r="B139" s="172"/>
      <c r="C139" s="172"/>
      <c r="D139" s="172"/>
      <c r="E139" s="172"/>
      <c r="F139" s="172"/>
      <c r="G139" s="173"/>
    </row>
    <row r="140" spans="1:7" ht="32.25" customHeight="1" x14ac:dyDescent="0.25">
      <c r="A140" s="32" t="s">
        <v>14</v>
      </c>
      <c r="B140" s="30" t="s">
        <v>6</v>
      </c>
      <c r="C140" s="30"/>
      <c r="D140" s="30" t="s">
        <v>7</v>
      </c>
      <c r="E140" s="30" t="s">
        <v>8</v>
      </c>
      <c r="F140" s="30" t="s">
        <v>9</v>
      </c>
      <c r="G140" s="33" t="s">
        <v>10</v>
      </c>
    </row>
    <row r="141" spans="1:7" ht="25.5" customHeight="1" thickBot="1" x14ac:dyDescent="0.3">
      <c r="A141" s="174" t="s">
        <v>118</v>
      </c>
      <c r="B141" s="175"/>
      <c r="C141" s="175"/>
      <c r="D141" s="34" t="s">
        <v>119</v>
      </c>
      <c r="E141" s="34" t="s">
        <v>120</v>
      </c>
      <c r="F141" s="34" t="s">
        <v>121</v>
      </c>
      <c r="G141" s="31" t="s">
        <v>122</v>
      </c>
    </row>
    <row r="142" spans="1:7" ht="13.8" thickBot="1" x14ac:dyDescent="0.3">
      <c r="A142" s="168" t="s">
        <v>178</v>
      </c>
      <c r="B142" s="169"/>
      <c r="C142" s="169"/>
      <c r="D142" s="169"/>
      <c r="E142" s="169"/>
      <c r="F142" s="169"/>
      <c r="G142" s="170"/>
    </row>
    <row r="143" spans="1:7" ht="16.5" customHeight="1" x14ac:dyDescent="0.25">
      <c r="A143" s="50"/>
      <c r="B143" s="50"/>
      <c r="C143" s="50"/>
      <c r="D143" s="50"/>
      <c r="E143" s="50"/>
      <c r="F143" s="50"/>
      <c r="G143" s="50"/>
    </row>
    <row r="144" spans="1:7" ht="71.25" customHeight="1" x14ac:dyDescent="0.25"/>
  </sheetData>
  <mergeCells count="15">
    <mergeCell ref="A142:G142"/>
    <mergeCell ref="A139:G139"/>
    <mergeCell ref="A141:C141"/>
    <mergeCell ref="A1:G1"/>
    <mergeCell ref="A2:G2"/>
    <mergeCell ref="A20:G20"/>
    <mergeCell ref="A39:G39"/>
    <mergeCell ref="A56:G56"/>
    <mergeCell ref="A58:F58"/>
    <mergeCell ref="A133:G133"/>
    <mergeCell ref="A68:G68"/>
    <mergeCell ref="A74:D74"/>
    <mergeCell ref="A76:G76"/>
    <mergeCell ref="A99:G99"/>
    <mergeCell ref="A116:G116"/>
  </mergeCells>
  <pageMargins left="0.7" right="0.7" top="0.75" bottom="0.75" header="0.3" footer="0.3"/>
  <pageSetup scale="85" orientation="landscape" r:id="rId1"/>
  <headerFooter>
    <oddFooter>Page &amp;P of &amp;N</oddFooter>
  </headerFooter>
  <rowBreaks count="7" manualBreakCount="7">
    <brk id="21" max="16383" man="1"/>
    <brk id="40" max="16383" man="1"/>
    <brk id="57" max="16383" man="1"/>
    <brk id="77" max="16383" man="1"/>
    <brk id="100" max="16383" man="1"/>
    <brk id="117" max="16383" man="1"/>
    <brk id="1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60AC5-EF5B-4FB3-85AC-FFC2DC5C1550}">
  <sheetPr>
    <pageSetUpPr fitToPage="1"/>
  </sheetPr>
  <dimension ref="A1:G121"/>
  <sheetViews>
    <sheetView tabSelected="1" zoomScaleNormal="100" workbookViewId="0">
      <selection activeCell="C92" sqref="C92"/>
    </sheetView>
  </sheetViews>
  <sheetFormatPr defaultRowHeight="13.2" x14ac:dyDescent="0.25"/>
  <cols>
    <col min="1" max="1" width="24.109375" customWidth="1"/>
    <col min="2" max="2" width="10.33203125" customWidth="1"/>
    <col min="3" max="3" width="13.21875" customWidth="1"/>
    <col min="4" max="4" width="13.44140625" customWidth="1"/>
    <col min="5" max="5" width="8.6640625" customWidth="1"/>
    <col min="6" max="6" width="14.5546875" customWidth="1"/>
    <col min="7" max="7" width="62.6640625" customWidth="1"/>
  </cols>
  <sheetData>
    <row r="1" spans="1:7" ht="23.4" thickBot="1" x14ac:dyDescent="0.3">
      <c r="A1" s="176" t="s">
        <v>367</v>
      </c>
      <c r="B1" s="177"/>
      <c r="C1" s="177"/>
      <c r="D1" s="177"/>
      <c r="E1" s="177"/>
      <c r="F1" s="177"/>
      <c r="G1" s="177"/>
    </row>
    <row r="2" spans="1:7" ht="15" customHeight="1" thickBot="1" x14ac:dyDescent="0.3">
      <c r="A2" s="199" t="s">
        <v>324</v>
      </c>
      <c r="B2" s="200"/>
      <c r="C2" s="200"/>
      <c r="D2" s="200"/>
      <c r="E2" s="200"/>
      <c r="F2" s="200"/>
      <c r="G2" s="201"/>
    </row>
    <row r="3" spans="1:7" ht="26.4" x14ac:dyDescent="0.25">
      <c r="A3" s="124" t="s">
        <v>15</v>
      </c>
      <c r="B3" s="38" t="s">
        <v>102</v>
      </c>
      <c r="C3" s="39" t="s">
        <v>16</v>
      </c>
      <c r="D3" s="39" t="s">
        <v>17</v>
      </c>
      <c r="E3" s="39" t="s">
        <v>18</v>
      </c>
      <c r="F3" s="39" t="s">
        <v>19</v>
      </c>
      <c r="G3" s="40" t="s">
        <v>20</v>
      </c>
    </row>
    <row r="4" spans="1:7" ht="29.4" customHeight="1" x14ac:dyDescent="0.25">
      <c r="A4" s="125" t="s">
        <v>21</v>
      </c>
      <c r="B4" s="18" t="s">
        <v>128</v>
      </c>
      <c r="C4" s="9" t="s">
        <v>148</v>
      </c>
      <c r="D4" s="3"/>
      <c r="E4" s="3"/>
      <c r="F4" s="3" t="s">
        <v>23</v>
      </c>
      <c r="G4" s="23" t="s">
        <v>149</v>
      </c>
    </row>
    <row r="5" spans="1:7" x14ac:dyDescent="0.25">
      <c r="A5" s="126"/>
      <c r="B5" s="20"/>
      <c r="C5" s="6"/>
      <c r="D5" s="6"/>
      <c r="E5" s="5"/>
      <c r="F5" s="5"/>
      <c r="G5" s="21"/>
    </row>
    <row r="6" spans="1:7" ht="28.8" customHeight="1" x14ac:dyDescent="0.25">
      <c r="A6" s="129" t="s">
        <v>179</v>
      </c>
      <c r="B6" s="22">
        <v>0.39583333333333331</v>
      </c>
      <c r="C6" s="7">
        <v>0.40972222222222227</v>
      </c>
      <c r="D6" s="3"/>
      <c r="E6" s="3"/>
      <c r="F6" s="55"/>
      <c r="G6" s="23" t="s">
        <v>242</v>
      </c>
    </row>
    <row r="7" spans="1:7" x14ac:dyDescent="0.25">
      <c r="A7" s="130"/>
      <c r="B7" s="20"/>
      <c r="C7" s="5"/>
      <c r="D7" s="5"/>
      <c r="E7" s="5"/>
      <c r="F7" s="5"/>
      <c r="G7" s="21"/>
    </row>
    <row r="8" spans="1:7" ht="27.6" customHeight="1" x14ac:dyDescent="0.25">
      <c r="A8" s="125" t="s">
        <v>26</v>
      </c>
      <c r="B8" s="22">
        <v>0.4375</v>
      </c>
      <c r="C8" s="7">
        <v>0.45833333333333331</v>
      </c>
      <c r="D8" s="3" t="s">
        <v>27</v>
      </c>
      <c r="E8" s="3">
        <v>10</v>
      </c>
      <c r="F8" s="3" t="s">
        <v>28</v>
      </c>
      <c r="G8" s="23" t="s">
        <v>150</v>
      </c>
    </row>
    <row r="9" spans="1:7" x14ac:dyDescent="0.25">
      <c r="A9" s="130"/>
      <c r="B9" s="20"/>
      <c r="C9" s="5"/>
      <c r="D9" s="5"/>
      <c r="E9" s="5"/>
      <c r="F9" s="5"/>
      <c r="G9" s="21"/>
    </row>
    <row r="10" spans="1:7" ht="27" customHeight="1" x14ac:dyDescent="0.25">
      <c r="A10" s="125" t="s">
        <v>29</v>
      </c>
      <c r="B10" s="22">
        <v>0.5</v>
      </c>
      <c r="C10" s="7">
        <v>0.54166666666666663</v>
      </c>
      <c r="D10" s="9" t="s">
        <v>342</v>
      </c>
      <c r="E10" s="8">
        <v>25</v>
      </c>
      <c r="F10" s="3" t="s">
        <v>31</v>
      </c>
      <c r="G10" s="23" t="s">
        <v>325</v>
      </c>
    </row>
    <row r="11" spans="1:7" x14ac:dyDescent="0.25">
      <c r="A11" s="130"/>
      <c r="B11" s="20"/>
      <c r="C11" s="5"/>
      <c r="D11" s="5"/>
      <c r="E11" s="5"/>
      <c r="F11" s="5"/>
      <c r="G11" s="21"/>
    </row>
    <row r="12" spans="1:7" ht="15.6" customHeight="1" x14ac:dyDescent="0.25">
      <c r="A12" s="129" t="s">
        <v>170</v>
      </c>
      <c r="B12" s="22">
        <v>0.57291666666666663</v>
      </c>
      <c r="C12" s="7">
        <v>0.60416666666666663</v>
      </c>
      <c r="D12" s="3" t="s">
        <v>32</v>
      </c>
      <c r="E12" s="8">
        <v>20</v>
      </c>
      <c r="F12" s="3"/>
      <c r="G12" s="23" t="s">
        <v>245</v>
      </c>
    </row>
    <row r="13" spans="1:7" x14ac:dyDescent="0.25">
      <c r="A13" s="130"/>
      <c r="B13" s="20"/>
      <c r="C13" s="5"/>
      <c r="D13" s="5"/>
      <c r="E13" s="5"/>
      <c r="F13" s="5"/>
      <c r="G13" s="21"/>
    </row>
    <row r="14" spans="1:7" ht="15.6" customHeight="1" x14ac:dyDescent="0.25">
      <c r="A14" s="134" t="s">
        <v>303</v>
      </c>
      <c r="B14" s="135">
        <v>0.65625</v>
      </c>
      <c r="C14" s="84">
        <v>0.68402777777777779</v>
      </c>
      <c r="D14" s="9" t="s">
        <v>343</v>
      </c>
      <c r="E14" s="17">
        <v>43</v>
      </c>
      <c r="F14" s="52"/>
      <c r="G14" s="82" t="s">
        <v>283</v>
      </c>
    </row>
    <row r="15" spans="1:7" x14ac:dyDescent="0.25">
      <c r="A15" s="130"/>
      <c r="B15" s="20"/>
      <c r="C15" s="5"/>
      <c r="D15" s="5"/>
      <c r="E15" s="5"/>
      <c r="F15" s="5"/>
      <c r="G15" s="21"/>
    </row>
    <row r="16" spans="1:7" x14ac:dyDescent="0.25">
      <c r="A16" s="131" t="s">
        <v>326</v>
      </c>
      <c r="B16" s="22">
        <v>0.69791666666666663</v>
      </c>
      <c r="C16" s="7">
        <v>0.70833333333333337</v>
      </c>
      <c r="D16" s="3" t="s">
        <v>22</v>
      </c>
      <c r="E16" s="3">
        <v>7</v>
      </c>
      <c r="F16" s="55" t="s">
        <v>261</v>
      </c>
      <c r="G16" s="57" t="s">
        <v>246</v>
      </c>
    </row>
    <row r="17" spans="1:7" x14ac:dyDescent="0.25">
      <c r="A17" s="130"/>
      <c r="B17" s="20"/>
      <c r="C17" s="5"/>
      <c r="D17" s="5"/>
      <c r="E17" s="5"/>
      <c r="F17" s="5"/>
      <c r="G17" s="21"/>
    </row>
    <row r="18" spans="1:7" ht="27.6" customHeight="1" x14ac:dyDescent="0.25">
      <c r="A18" s="125" t="s">
        <v>34</v>
      </c>
      <c r="B18" s="22">
        <v>0.71527777777777779</v>
      </c>
      <c r="C18" s="4"/>
      <c r="D18" s="3" t="s">
        <v>35</v>
      </c>
      <c r="E18" s="8">
        <v>1</v>
      </c>
      <c r="F18" s="3" t="s">
        <v>36</v>
      </c>
      <c r="G18" s="23" t="s">
        <v>161</v>
      </c>
    </row>
    <row r="19" spans="1:7" x14ac:dyDescent="0.25">
      <c r="A19" s="130"/>
      <c r="B19" s="20"/>
      <c r="C19" s="5"/>
      <c r="D19" s="5"/>
      <c r="E19" s="5"/>
      <c r="F19" s="5"/>
      <c r="G19" s="21"/>
    </row>
    <row r="20" spans="1:7" ht="27" thickBot="1" x14ac:dyDescent="0.3">
      <c r="A20" s="133"/>
      <c r="B20" s="41"/>
      <c r="C20" s="42"/>
      <c r="D20" s="43" t="s">
        <v>37</v>
      </c>
      <c r="E20" s="44">
        <f>E18+E16+E14+E12+E10+E8</f>
        <v>106</v>
      </c>
      <c r="F20" s="42"/>
      <c r="G20" s="45"/>
    </row>
    <row r="21" spans="1:7" ht="13.8" customHeight="1" thickBot="1" x14ac:dyDescent="0.3">
      <c r="A21" s="202" t="s">
        <v>336</v>
      </c>
      <c r="B21" s="203"/>
      <c r="C21" s="203"/>
      <c r="D21" s="203"/>
      <c r="E21" s="203"/>
      <c r="F21" s="203"/>
      <c r="G21" s="204"/>
    </row>
    <row r="22" spans="1:7" ht="27" thickBot="1" x14ac:dyDescent="0.3">
      <c r="A22" s="147" t="s">
        <v>361</v>
      </c>
      <c r="B22" s="38" t="s">
        <v>102</v>
      </c>
      <c r="C22" s="39" t="s">
        <v>16</v>
      </c>
      <c r="D22" s="39" t="s">
        <v>17</v>
      </c>
      <c r="E22" s="39" t="s">
        <v>18</v>
      </c>
      <c r="F22" s="39" t="s">
        <v>19</v>
      </c>
      <c r="G22" s="40" t="s">
        <v>20</v>
      </c>
    </row>
    <row r="23" spans="1:7" ht="13.8" customHeight="1" x14ac:dyDescent="0.25">
      <c r="A23" s="148" t="s">
        <v>322</v>
      </c>
      <c r="B23" s="18"/>
      <c r="C23" s="3" t="s">
        <v>40</v>
      </c>
      <c r="D23" s="3" t="s">
        <v>22</v>
      </c>
      <c r="E23" s="4"/>
      <c r="F23" s="4"/>
      <c r="G23" s="19"/>
    </row>
    <row r="24" spans="1:7" x14ac:dyDescent="0.25">
      <c r="A24" s="126"/>
      <c r="B24" s="20"/>
      <c r="C24" s="5"/>
      <c r="D24" s="6"/>
      <c r="E24" s="6"/>
      <c r="F24" s="6"/>
      <c r="G24" s="21"/>
    </row>
    <row r="25" spans="1:7" ht="28.8" customHeight="1" x14ac:dyDescent="0.25">
      <c r="A25" s="125" t="s">
        <v>41</v>
      </c>
      <c r="B25" s="22">
        <v>0.34375</v>
      </c>
      <c r="C25" s="7">
        <v>0.38541666666666669</v>
      </c>
      <c r="D25" s="3" t="s">
        <v>35</v>
      </c>
      <c r="E25" s="10"/>
      <c r="F25" s="35" t="s">
        <v>154</v>
      </c>
      <c r="G25" s="23" t="s">
        <v>162</v>
      </c>
    </row>
    <row r="26" spans="1:7" ht="15.6" customHeight="1" x14ac:dyDescent="0.25">
      <c r="A26" s="127"/>
      <c r="B26" s="99"/>
      <c r="C26" s="66"/>
      <c r="D26" s="66"/>
      <c r="E26" s="101"/>
      <c r="F26" s="64"/>
      <c r="G26" s="102"/>
    </row>
    <row r="27" spans="1:7" ht="28.8" customHeight="1" x14ac:dyDescent="0.25">
      <c r="A27" s="128" t="s">
        <v>50</v>
      </c>
      <c r="B27" s="111">
        <v>0.42708333333333331</v>
      </c>
      <c r="C27" s="14">
        <v>0.45833333333333331</v>
      </c>
      <c r="D27" s="12" t="s">
        <v>51</v>
      </c>
      <c r="E27" s="8">
        <v>15</v>
      </c>
      <c r="F27" s="3" t="s">
        <v>318</v>
      </c>
      <c r="G27" s="113" t="s">
        <v>365</v>
      </c>
    </row>
    <row r="28" spans="1:7" ht="15" customHeight="1" x14ac:dyDescent="0.25">
      <c r="A28" s="127"/>
      <c r="B28" s="99"/>
      <c r="C28" s="66"/>
      <c r="D28" s="66"/>
      <c r="E28" s="101"/>
      <c r="F28" s="64"/>
      <c r="G28" s="102"/>
    </row>
    <row r="29" spans="1:7" ht="27" customHeight="1" x14ac:dyDescent="0.25">
      <c r="A29" s="129" t="s">
        <v>248</v>
      </c>
      <c r="B29" s="22">
        <v>0.47916666666666669</v>
      </c>
      <c r="C29" s="84">
        <v>0.5</v>
      </c>
      <c r="D29" s="52" t="s">
        <v>0</v>
      </c>
      <c r="E29" s="112">
        <v>13</v>
      </c>
      <c r="F29" s="167" t="s">
        <v>261</v>
      </c>
      <c r="G29" s="23" t="s">
        <v>366</v>
      </c>
    </row>
    <row r="30" spans="1:7" ht="14.4" customHeight="1" x14ac:dyDescent="0.25">
      <c r="A30" s="127"/>
      <c r="B30" s="99"/>
      <c r="C30" s="66"/>
      <c r="D30" s="66"/>
      <c r="E30" s="101"/>
      <c r="F30" s="64"/>
      <c r="G30" s="102"/>
    </row>
    <row r="31" spans="1:7" ht="26.4" x14ac:dyDescent="0.25">
      <c r="A31" s="128" t="s">
        <v>217</v>
      </c>
      <c r="B31" s="22">
        <v>0.69791666666666663</v>
      </c>
      <c r="C31" s="14">
        <v>0.72569444444444453</v>
      </c>
      <c r="D31" s="12" t="s">
        <v>153</v>
      </c>
      <c r="E31" s="112"/>
      <c r="F31" s="165"/>
      <c r="G31" s="114" t="s">
        <v>362</v>
      </c>
    </row>
    <row r="32" spans="1:7" ht="14.4" customHeight="1" x14ac:dyDescent="0.25">
      <c r="A32" s="130"/>
      <c r="B32" s="20"/>
      <c r="C32" s="5"/>
      <c r="D32" s="6"/>
      <c r="E32" s="6"/>
      <c r="F32" s="6"/>
      <c r="G32" s="21"/>
    </row>
    <row r="33" spans="1:7" ht="28.2" customHeight="1" x14ac:dyDescent="0.25">
      <c r="A33" s="129" t="s">
        <v>328</v>
      </c>
      <c r="B33" s="22">
        <v>0.64583333333333337</v>
      </c>
      <c r="C33" s="7">
        <v>0.68055555555555547</v>
      </c>
      <c r="D33" s="9" t="s">
        <v>363</v>
      </c>
      <c r="E33" s="8">
        <v>110</v>
      </c>
      <c r="F33" s="17"/>
      <c r="G33" s="23" t="s">
        <v>329</v>
      </c>
    </row>
    <row r="34" spans="1:7" ht="13.2" customHeight="1" x14ac:dyDescent="0.25">
      <c r="A34" s="130"/>
      <c r="B34" s="20"/>
      <c r="C34" s="5"/>
      <c r="D34" s="6"/>
      <c r="E34" s="6"/>
      <c r="F34" s="6"/>
      <c r="G34" s="21"/>
    </row>
    <row r="35" spans="1:7" ht="28.2" customHeight="1" x14ac:dyDescent="0.25">
      <c r="A35" s="131" t="s">
        <v>304</v>
      </c>
      <c r="B35" s="22">
        <v>0.68055555555555547</v>
      </c>
      <c r="C35" s="7">
        <v>0.6875</v>
      </c>
      <c r="D35" s="9"/>
      <c r="E35" s="8">
        <v>0.1</v>
      </c>
      <c r="F35" s="97" t="s">
        <v>261</v>
      </c>
      <c r="G35" s="57" t="s">
        <v>344</v>
      </c>
    </row>
    <row r="36" spans="1:7" x14ac:dyDescent="0.25">
      <c r="A36" s="130"/>
      <c r="B36" s="20"/>
      <c r="C36" s="5"/>
      <c r="D36" s="6"/>
      <c r="E36" s="6"/>
      <c r="F36" s="6"/>
      <c r="G36" s="21"/>
    </row>
    <row r="37" spans="1:7" ht="28.8" customHeight="1" x14ac:dyDescent="0.25">
      <c r="A37" s="132" t="s">
        <v>215</v>
      </c>
      <c r="B37" s="111">
        <v>0.73958333333333337</v>
      </c>
      <c r="C37" s="15"/>
      <c r="D37" s="12" t="s">
        <v>27</v>
      </c>
      <c r="E37" s="12">
        <v>40</v>
      </c>
      <c r="F37" s="116" t="s">
        <v>158</v>
      </c>
      <c r="G37" s="107" t="s">
        <v>68</v>
      </c>
    </row>
    <row r="38" spans="1:7" ht="17.399999999999999" customHeight="1" thickBot="1" x14ac:dyDescent="0.3">
      <c r="A38" s="133"/>
      <c r="B38" s="41"/>
      <c r="C38" s="42"/>
      <c r="D38" s="120" t="s">
        <v>327</v>
      </c>
      <c r="E38" s="46">
        <f>SUM(E23:E37)</f>
        <v>178.1</v>
      </c>
      <c r="F38" s="42"/>
      <c r="G38" s="45"/>
    </row>
    <row r="39" spans="1:7" ht="19.8" customHeight="1" thickBot="1" x14ac:dyDescent="0.3">
      <c r="A39" s="202" t="s">
        <v>337</v>
      </c>
      <c r="B39" s="205"/>
      <c r="C39" s="205"/>
      <c r="D39" s="205"/>
      <c r="E39" s="205"/>
      <c r="F39" s="205"/>
      <c r="G39" s="206"/>
    </row>
    <row r="40" spans="1:7" ht="25.8" customHeight="1" x14ac:dyDescent="0.25">
      <c r="A40" s="149" t="s">
        <v>15</v>
      </c>
      <c r="B40" s="90" t="s">
        <v>102</v>
      </c>
      <c r="C40" s="91" t="s">
        <v>16</v>
      </c>
      <c r="D40" s="91" t="s">
        <v>17</v>
      </c>
      <c r="E40" s="91" t="s">
        <v>18</v>
      </c>
      <c r="F40" s="91" t="s">
        <v>19</v>
      </c>
      <c r="G40" s="92" t="s">
        <v>20</v>
      </c>
    </row>
    <row r="41" spans="1:7" ht="19.8" customHeight="1" x14ac:dyDescent="0.25">
      <c r="A41" s="129" t="s">
        <v>323</v>
      </c>
      <c r="B41" s="22"/>
      <c r="C41" s="16">
        <v>0.35416666666666669</v>
      </c>
      <c r="D41" s="3" t="s">
        <v>22</v>
      </c>
      <c r="E41" s="3"/>
      <c r="F41" s="9" t="s">
        <v>2</v>
      </c>
      <c r="G41" s="19" t="s">
        <v>175</v>
      </c>
    </row>
    <row r="42" spans="1:7" x14ac:dyDescent="0.25">
      <c r="A42" s="130"/>
      <c r="B42" s="20"/>
      <c r="C42" s="5"/>
      <c r="D42" s="6"/>
      <c r="E42" s="5"/>
      <c r="F42" s="6"/>
      <c r="G42" s="21"/>
    </row>
    <row r="43" spans="1:7" ht="26.4" x14ac:dyDescent="0.25">
      <c r="A43" s="128" t="s">
        <v>63</v>
      </c>
      <c r="B43" s="111">
        <v>0.4375</v>
      </c>
      <c r="C43" s="14">
        <v>0.47916666666666669</v>
      </c>
      <c r="D43" s="12" t="s">
        <v>27</v>
      </c>
      <c r="E43" s="112">
        <v>25</v>
      </c>
      <c r="F43" s="12" t="s">
        <v>64</v>
      </c>
      <c r="G43" s="107" t="s">
        <v>65</v>
      </c>
    </row>
    <row r="44" spans="1:7" x14ac:dyDescent="0.25">
      <c r="A44" s="126"/>
      <c r="B44" s="20"/>
      <c r="C44" s="5"/>
      <c r="D44" s="5"/>
      <c r="E44" s="6"/>
      <c r="F44" s="6"/>
      <c r="G44" s="21"/>
    </row>
    <row r="45" spans="1:7" x14ac:dyDescent="0.25">
      <c r="A45" s="125" t="s">
        <v>285</v>
      </c>
      <c r="B45" s="135">
        <v>6.25E-2</v>
      </c>
      <c r="C45" s="84">
        <v>0.10416666666666667</v>
      </c>
      <c r="D45" s="3" t="s">
        <v>286</v>
      </c>
      <c r="E45" s="3">
        <v>40</v>
      </c>
      <c r="F45" s="4"/>
      <c r="G45" s="19" t="s">
        <v>309</v>
      </c>
    </row>
    <row r="46" spans="1:7" x14ac:dyDescent="0.25">
      <c r="A46" s="126"/>
      <c r="B46" s="20"/>
      <c r="C46" s="5"/>
      <c r="D46" s="5"/>
      <c r="E46" s="6"/>
      <c r="F46" s="6"/>
      <c r="G46" s="21"/>
    </row>
    <row r="47" spans="1:7" x14ac:dyDescent="0.25">
      <c r="A47" s="128" t="s">
        <v>330</v>
      </c>
      <c r="B47" s="139">
        <v>0.63541666666666663</v>
      </c>
      <c r="C47" s="7">
        <v>0.67708333333333337</v>
      </c>
      <c r="D47" s="12" t="s">
        <v>286</v>
      </c>
      <c r="E47" s="112">
        <v>26</v>
      </c>
      <c r="F47" s="12"/>
      <c r="G47" s="107" t="s">
        <v>331</v>
      </c>
    </row>
    <row r="48" spans="1:7" x14ac:dyDescent="0.25">
      <c r="A48" s="126"/>
      <c r="B48" s="20"/>
      <c r="C48" s="5"/>
      <c r="D48" s="5"/>
      <c r="E48" s="6"/>
      <c r="F48" s="123"/>
      <c r="G48" s="21"/>
    </row>
    <row r="49" spans="1:7" x14ac:dyDescent="0.25">
      <c r="A49" s="150" t="s">
        <v>347</v>
      </c>
      <c r="B49" s="111">
        <v>0.69097222222222221</v>
      </c>
      <c r="C49" s="14">
        <v>0.69791666666666663</v>
      </c>
      <c r="D49" s="12"/>
      <c r="E49" s="112">
        <v>7</v>
      </c>
      <c r="F49" s="13" t="s">
        <v>261</v>
      </c>
      <c r="G49" s="136" t="s">
        <v>346</v>
      </c>
    </row>
    <row r="50" spans="1:7" x14ac:dyDescent="0.25">
      <c r="A50" s="126"/>
      <c r="B50" s="20"/>
      <c r="C50" s="5"/>
      <c r="D50" s="5"/>
      <c r="E50" s="6"/>
      <c r="F50" s="123"/>
      <c r="G50" s="21"/>
    </row>
    <row r="51" spans="1:7" ht="26.4" x14ac:dyDescent="0.25">
      <c r="A51" s="132" t="s">
        <v>287</v>
      </c>
      <c r="B51" s="137" t="s">
        <v>234</v>
      </c>
      <c r="C51" s="15"/>
      <c r="D51" s="12"/>
      <c r="E51" s="119">
        <v>3</v>
      </c>
      <c r="F51" s="12" t="s">
        <v>158</v>
      </c>
      <c r="G51" s="107" t="s">
        <v>288</v>
      </c>
    </row>
    <row r="52" spans="1:7" ht="27" thickBot="1" x14ac:dyDescent="0.3">
      <c r="A52" s="133"/>
      <c r="B52" s="41"/>
      <c r="C52" s="42"/>
      <c r="D52" s="43" t="s">
        <v>37</v>
      </c>
      <c r="E52" s="44">
        <f>SUM(E43:E51)</f>
        <v>101</v>
      </c>
      <c r="F52" s="42"/>
      <c r="G52" s="45"/>
    </row>
    <row r="53" spans="1:7" ht="19.8" customHeight="1" thickBot="1" x14ac:dyDescent="0.3">
      <c r="A53" s="207" t="s">
        <v>338</v>
      </c>
      <c r="B53" s="208"/>
      <c r="C53" s="208"/>
      <c r="D53" s="208"/>
      <c r="E53" s="208"/>
      <c r="F53" s="208"/>
      <c r="G53" s="209"/>
    </row>
    <row r="54" spans="1:7" ht="26.4" x14ac:dyDescent="0.25">
      <c r="A54" s="146" t="s">
        <v>361</v>
      </c>
      <c r="B54" s="38" t="s">
        <v>102</v>
      </c>
      <c r="C54" s="39" t="s">
        <v>16</v>
      </c>
      <c r="D54" s="39" t="s">
        <v>17</v>
      </c>
      <c r="E54" s="39" t="s">
        <v>18</v>
      </c>
      <c r="F54" s="39" t="s">
        <v>19</v>
      </c>
      <c r="G54" s="40" t="s">
        <v>20</v>
      </c>
    </row>
    <row r="55" spans="1:7" x14ac:dyDescent="0.25">
      <c r="A55" s="129" t="s">
        <v>323</v>
      </c>
      <c r="B55" s="22"/>
      <c r="C55" s="7">
        <v>0.33333333333333331</v>
      </c>
      <c r="D55" s="3" t="s">
        <v>22</v>
      </c>
      <c r="E55" s="4"/>
      <c r="F55" s="138"/>
      <c r="G55" s="19"/>
    </row>
    <row r="56" spans="1:7" x14ac:dyDescent="0.25">
      <c r="A56" s="130"/>
      <c r="B56" s="20"/>
      <c r="C56" s="5"/>
      <c r="D56" s="6"/>
      <c r="E56" s="6"/>
      <c r="F56" s="6"/>
      <c r="G56" s="21"/>
    </row>
    <row r="57" spans="1:7" ht="26.4" x14ac:dyDescent="0.25">
      <c r="A57" s="132" t="s">
        <v>332</v>
      </c>
      <c r="B57" s="111">
        <v>0.36458333333333331</v>
      </c>
      <c r="C57" s="14">
        <v>0.40625</v>
      </c>
      <c r="D57" s="106" t="s">
        <v>276</v>
      </c>
      <c r="E57" s="112">
        <v>20</v>
      </c>
      <c r="F57" s="3" t="s">
        <v>2</v>
      </c>
      <c r="G57" s="107" t="s">
        <v>333</v>
      </c>
    </row>
    <row r="58" spans="1:7" x14ac:dyDescent="0.25">
      <c r="A58" s="130"/>
      <c r="B58" s="20"/>
      <c r="C58" s="5"/>
      <c r="D58" s="5"/>
      <c r="E58" s="6"/>
      <c r="F58" s="6"/>
      <c r="G58" s="21"/>
    </row>
    <row r="59" spans="1:7" ht="18.600000000000001" customHeight="1" x14ac:dyDescent="0.25">
      <c r="A59" s="125" t="s">
        <v>269</v>
      </c>
      <c r="B59" s="22">
        <v>0.4375</v>
      </c>
      <c r="C59" s="7">
        <v>0.46875</v>
      </c>
      <c r="D59" s="3" t="s">
        <v>223</v>
      </c>
      <c r="E59" s="8">
        <v>20</v>
      </c>
      <c r="F59" s="4"/>
      <c r="G59" s="19" t="s">
        <v>89</v>
      </c>
    </row>
    <row r="60" spans="1:7" x14ac:dyDescent="0.25">
      <c r="A60" s="130"/>
      <c r="B60" s="20"/>
      <c r="C60" s="5"/>
      <c r="D60" s="6"/>
      <c r="E60" s="6"/>
      <c r="F60" s="6"/>
      <c r="G60" s="21"/>
    </row>
    <row r="61" spans="1:7" ht="21.6" customHeight="1" x14ac:dyDescent="0.25">
      <c r="A61" s="125" t="s">
        <v>268</v>
      </c>
      <c r="B61" s="22">
        <v>0.47916666666666669</v>
      </c>
      <c r="C61" s="7">
        <v>0.5</v>
      </c>
      <c r="D61" s="3" t="s">
        <v>4</v>
      </c>
      <c r="E61" s="8">
        <v>1</v>
      </c>
      <c r="F61" s="138"/>
      <c r="G61" s="19" t="s">
        <v>91</v>
      </c>
    </row>
    <row r="62" spans="1:7" x14ac:dyDescent="0.25">
      <c r="A62" s="151"/>
      <c r="B62" s="121"/>
      <c r="C62" s="67"/>
      <c r="D62" s="67"/>
      <c r="E62" s="67"/>
      <c r="F62" s="67"/>
      <c r="G62" s="68"/>
    </row>
    <row r="63" spans="1:7" ht="19.8" customHeight="1" x14ac:dyDescent="0.25">
      <c r="A63" s="131" t="s">
        <v>348</v>
      </c>
      <c r="B63" s="22">
        <v>0.53125</v>
      </c>
      <c r="C63" s="7">
        <v>0.54166666666666663</v>
      </c>
      <c r="D63" s="4"/>
      <c r="E63" s="3">
        <v>20</v>
      </c>
      <c r="F63" s="13" t="s">
        <v>261</v>
      </c>
      <c r="G63" s="57" t="s">
        <v>349</v>
      </c>
    </row>
    <row r="64" spans="1:7" x14ac:dyDescent="0.25">
      <c r="A64" s="151"/>
      <c r="B64" s="121"/>
      <c r="C64" s="67"/>
      <c r="D64" s="67"/>
      <c r="E64" s="67"/>
      <c r="F64" s="67"/>
      <c r="G64" s="68"/>
    </row>
    <row r="65" spans="1:7" ht="26.4" x14ac:dyDescent="0.25">
      <c r="A65" s="125" t="s">
        <v>71</v>
      </c>
      <c r="B65" s="22">
        <v>0.59375</v>
      </c>
      <c r="C65" s="7">
        <v>0.61458333333333337</v>
      </c>
      <c r="D65" s="3" t="s">
        <v>345</v>
      </c>
      <c r="E65" s="8">
        <v>30</v>
      </c>
      <c r="F65" s="4"/>
      <c r="G65" s="19" t="s">
        <v>72</v>
      </c>
    </row>
    <row r="66" spans="1:7" x14ac:dyDescent="0.25">
      <c r="A66" s="151"/>
      <c r="B66" s="121"/>
      <c r="C66" s="67"/>
      <c r="D66" s="67"/>
      <c r="E66" s="67"/>
      <c r="F66" s="67"/>
      <c r="G66" s="68"/>
    </row>
    <row r="67" spans="1:7" s="1" customFormat="1" ht="39.6" x14ac:dyDescent="0.25">
      <c r="A67" s="125" t="s">
        <v>74</v>
      </c>
      <c r="B67" s="22">
        <v>0.64583333333333337</v>
      </c>
      <c r="C67" s="3" t="s">
        <v>75</v>
      </c>
      <c r="D67" s="3" t="s">
        <v>22</v>
      </c>
      <c r="E67" s="8">
        <v>12</v>
      </c>
      <c r="F67" s="56"/>
      <c r="G67" s="19" t="s">
        <v>76</v>
      </c>
    </row>
    <row r="68" spans="1:7" s="1" customFormat="1" x14ac:dyDescent="0.25">
      <c r="A68" s="125" t="s">
        <v>77</v>
      </c>
      <c r="B68" s="18" t="s">
        <v>75</v>
      </c>
      <c r="C68" s="3" t="s">
        <v>38</v>
      </c>
      <c r="D68" s="4"/>
      <c r="E68" s="4"/>
      <c r="F68" s="3" t="s">
        <v>36</v>
      </c>
      <c r="G68" s="19"/>
    </row>
    <row r="69" spans="1:7" s="1" customFormat="1" x14ac:dyDescent="0.25">
      <c r="A69" s="125" t="s">
        <v>78</v>
      </c>
      <c r="B69" s="18" t="s">
        <v>38</v>
      </c>
      <c r="C69" s="3" t="s">
        <v>79</v>
      </c>
      <c r="D69" s="4"/>
      <c r="E69" s="4"/>
      <c r="F69" s="4"/>
      <c r="G69" s="19" t="s">
        <v>80</v>
      </c>
    </row>
    <row r="70" spans="1:7" s="1" customFormat="1" x14ac:dyDescent="0.25">
      <c r="A70" s="125" t="s">
        <v>81</v>
      </c>
      <c r="B70" s="18" t="s">
        <v>135</v>
      </c>
      <c r="C70" s="4"/>
      <c r="D70" s="4"/>
      <c r="E70" s="4"/>
      <c r="F70" s="4"/>
      <c r="G70" s="19"/>
    </row>
    <row r="71" spans="1:7" s="1" customFormat="1" ht="26.4" x14ac:dyDescent="0.25">
      <c r="A71" s="125" t="s">
        <v>82</v>
      </c>
      <c r="B71" s="18" t="s">
        <v>136</v>
      </c>
      <c r="C71" s="4"/>
      <c r="D71" s="9" t="s">
        <v>191</v>
      </c>
      <c r="E71" s="4"/>
      <c r="F71" s="4"/>
      <c r="G71" s="19" t="s">
        <v>83</v>
      </c>
    </row>
    <row r="72" spans="1:7" s="1" customFormat="1" ht="13.8" thickBot="1" x14ac:dyDescent="0.3">
      <c r="A72" s="152"/>
      <c r="B72" s="159"/>
      <c r="C72" s="160"/>
      <c r="D72" s="161"/>
      <c r="E72" s="161"/>
      <c r="F72" s="161"/>
      <c r="G72" s="162"/>
    </row>
    <row r="73" spans="1:7" s="1" customFormat="1" x14ac:dyDescent="0.25">
      <c r="A73" s="213" t="s">
        <v>145</v>
      </c>
      <c r="B73" s="214"/>
      <c r="C73" s="214"/>
      <c r="D73" s="214"/>
      <c r="E73" s="166">
        <f>SUM(E55:E72)</f>
        <v>103</v>
      </c>
      <c r="F73" s="157"/>
      <c r="G73" s="158"/>
    </row>
    <row r="74" spans="1:7" ht="18" thickBot="1" x14ac:dyDescent="0.3">
      <c r="A74" s="210" t="s">
        <v>334</v>
      </c>
      <c r="B74" s="211"/>
      <c r="C74" s="211"/>
      <c r="D74" s="211"/>
      <c r="E74" s="211"/>
      <c r="F74" s="211"/>
      <c r="G74" s="212"/>
    </row>
    <row r="75" spans="1:7" ht="26.4" x14ac:dyDescent="0.25">
      <c r="A75" s="124" t="s">
        <v>15</v>
      </c>
      <c r="B75" s="38" t="s">
        <v>102</v>
      </c>
      <c r="C75" s="39" t="s">
        <v>16</v>
      </c>
      <c r="D75" s="39" t="s">
        <v>17</v>
      </c>
      <c r="E75" s="39" t="s">
        <v>18</v>
      </c>
      <c r="F75" s="39" t="s">
        <v>19</v>
      </c>
      <c r="G75" s="40" t="s">
        <v>20</v>
      </c>
    </row>
    <row r="76" spans="1:7" x14ac:dyDescent="0.25">
      <c r="A76" s="129" t="s">
        <v>323</v>
      </c>
      <c r="B76" s="163"/>
      <c r="C76" s="14">
        <v>0.30208333333333331</v>
      </c>
      <c r="D76" s="12"/>
      <c r="E76" s="12"/>
      <c r="F76" s="12"/>
      <c r="G76" s="164" t="s">
        <v>350</v>
      </c>
    </row>
    <row r="77" spans="1:7" x14ac:dyDescent="0.25">
      <c r="A77" s="130"/>
      <c r="B77" s="20"/>
      <c r="C77" s="5"/>
      <c r="D77" s="6"/>
      <c r="E77" s="6"/>
      <c r="F77" s="6"/>
      <c r="G77" s="21"/>
    </row>
    <row r="78" spans="1:7" x14ac:dyDescent="0.25">
      <c r="A78" s="129" t="s">
        <v>351</v>
      </c>
      <c r="B78" s="22">
        <v>0.30902777777777779</v>
      </c>
      <c r="C78" s="7">
        <v>0.32291666666666669</v>
      </c>
      <c r="D78" s="4"/>
      <c r="E78" s="4"/>
      <c r="F78" s="12"/>
      <c r="G78" s="19"/>
    </row>
    <row r="79" spans="1:7" x14ac:dyDescent="0.25">
      <c r="A79" s="130"/>
      <c r="B79" s="20"/>
      <c r="C79" s="5"/>
      <c r="D79" s="6"/>
      <c r="E79" s="6"/>
      <c r="F79" s="6"/>
      <c r="G79" s="21"/>
    </row>
    <row r="80" spans="1:7" x14ac:dyDescent="0.25">
      <c r="A80" s="131" t="s">
        <v>348</v>
      </c>
      <c r="B80" s="22">
        <v>0.375</v>
      </c>
      <c r="C80" s="7">
        <v>0.38194444444444442</v>
      </c>
      <c r="D80" s="4"/>
      <c r="E80" s="3">
        <v>40</v>
      </c>
      <c r="F80" s="13" t="s">
        <v>261</v>
      </c>
      <c r="G80" s="57" t="s">
        <v>349</v>
      </c>
    </row>
    <row r="81" spans="1:7" x14ac:dyDescent="0.25">
      <c r="A81" s="130"/>
      <c r="B81" s="20"/>
      <c r="C81" s="5"/>
      <c r="D81" s="6"/>
      <c r="E81" s="6"/>
      <c r="F81" s="6"/>
      <c r="G81" s="21"/>
    </row>
    <row r="82" spans="1:7" x14ac:dyDescent="0.25">
      <c r="A82" s="134" t="s">
        <v>290</v>
      </c>
      <c r="B82" s="135">
        <v>0.40625</v>
      </c>
      <c r="C82" s="7">
        <v>0.42708333333333331</v>
      </c>
      <c r="D82" s="17" t="s">
        <v>4</v>
      </c>
      <c r="E82" s="8">
        <v>15</v>
      </c>
      <c r="F82" s="52"/>
      <c r="G82" s="82" t="s">
        <v>294</v>
      </c>
    </row>
    <row r="83" spans="1:7" x14ac:dyDescent="0.25">
      <c r="A83" s="130"/>
      <c r="B83" s="122"/>
      <c r="C83" s="5"/>
      <c r="D83" s="6"/>
      <c r="E83" s="6"/>
      <c r="F83" s="6"/>
      <c r="G83" s="21"/>
    </row>
    <row r="84" spans="1:7" ht="26.4" x14ac:dyDescent="0.25">
      <c r="A84" s="128" t="s">
        <v>109</v>
      </c>
      <c r="B84" s="22">
        <v>0.45833333333333331</v>
      </c>
      <c r="C84" s="14">
        <v>0.5</v>
      </c>
      <c r="D84" s="12" t="s">
        <v>110</v>
      </c>
      <c r="E84" s="112">
        <v>15</v>
      </c>
      <c r="F84" s="12" t="s">
        <v>233</v>
      </c>
      <c r="G84" s="113" t="s">
        <v>295</v>
      </c>
    </row>
    <row r="85" spans="1:7" x14ac:dyDescent="0.25">
      <c r="A85" s="130"/>
      <c r="B85" s="20"/>
      <c r="C85" s="5"/>
      <c r="D85" s="6"/>
      <c r="E85" s="6"/>
      <c r="F85" s="6"/>
      <c r="G85" s="21"/>
    </row>
    <row r="86" spans="1:7" ht="26.4" x14ac:dyDescent="0.25">
      <c r="A86" s="125" t="s">
        <v>254</v>
      </c>
      <c r="B86" s="22">
        <v>0.52083333333333337</v>
      </c>
      <c r="C86" s="7">
        <v>0.5625</v>
      </c>
      <c r="D86" s="4" t="s">
        <v>205</v>
      </c>
      <c r="E86" s="3">
        <v>14</v>
      </c>
      <c r="F86" s="3" t="s">
        <v>140</v>
      </c>
      <c r="G86" s="113" t="s">
        <v>308</v>
      </c>
    </row>
    <row r="87" spans="1:7" x14ac:dyDescent="0.25">
      <c r="A87" s="130"/>
      <c r="B87" s="20"/>
      <c r="C87" s="5"/>
      <c r="D87" s="5"/>
      <c r="E87" s="6"/>
      <c r="F87" s="6"/>
      <c r="G87" s="21"/>
    </row>
    <row r="88" spans="1:7" ht="26.4" x14ac:dyDescent="0.25">
      <c r="A88" s="125" t="s">
        <v>93</v>
      </c>
      <c r="B88" s="62">
        <v>0.64583333333333337</v>
      </c>
      <c r="C88" s="7">
        <v>0.67708333333333337</v>
      </c>
      <c r="D88" s="3" t="s">
        <v>94</v>
      </c>
      <c r="E88" s="8">
        <v>40</v>
      </c>
      <c r="F88" s="4"/>
      <c r="G88" s="23" t="s">
        <v>312</v>
      </c>
    </row>
    <row r="89" spans="1:7" x14ac:dyDescent="0.25">
      <c r="A89" s="153"/>
      <c r="B89" s="63"/>
      <c r="C89" s="65"/>
      <c r="D89" s="66"/>
      <c r="E89" s="66"/>
      <c r="F89" s="67"/>
      <c r="G89" s="68"/>
    </row>
    <row r="90" spans="1:7" ht="19.2" customHeight="1" x14ac:dyDescent="0.25">
      <c r="A90" s="131" t="s">
        <v>273</v>
      </c>
      <c r="B90" s="22">
        <v>0.68055555555555547</v>
      </c>
      <c r="C90" s="7">
        <v>0.6875</v>
      </c>
      <c r="D90" s="52"/>
      <c r="E90" s="8">
        <v>1</v>
      </c>
      <c r="F90" s="140" t="s">
        <v>339</v>
      </c>
      <c r="G90" s="49" t="s">
        <v>201</v>
      </c>
    </row>
    <row r="91" spans="1:7" x14ac:dyDescent="0.25">
      <c r="A91" s="153"/>
      <c r="B91" s="63"/>
      <c r="C91" s="65"/>
      <c r="D91" s="66"/>
      <c r="E91" s="66"/>
      <c r="F91" s="67"/>
      <c r="G91" s="68"/>
    </row>
    <row r="92" spans="1:7" ht="28.2" customHeight="1" x14ac:dyDescent="0.25">
      <c r="A92" s="125" t="s">
        <v>97</v>
      </c>
      <c r="B92" s="22">
        <v>0.6875</v>
      </c>
      <c r="C92" s="16">
        <v>0.72916666666666663</v>
      </c>
      <c r="D92" s="3" t="s">
        <v>98</v>
      </c>
      <c r="E92" s="8">
        <v>0.5</v>
      </c>
      <c r="F92" s="4" t="s">
        <v>158</v>
      </c>
      <c r="G92" s="82" t="s">
        <v>314</v>
      </c>
    </row>
    <row r="93" spans="1:7" x14ac:dyDescent="0.25">
      <c r="A93" s="130"/>
      <c r="B93" s="20"/>
      <c r="C93" s="5"/>
      <c r="D93" s="5"/>
      <c r="E93" s="6"/>
      <c r="F93" s="6"/>
      <c r="G93" s="21"/>
    </row>
    <row r="94" spans="1:7" x14ac:dyDescent="0.25">
      <c r="A94" s="154" t="s">
        <v>301</v>
      </c>
      <c r="B94" s="135">
        <v>0.73958333333333337</v>
      </c>
      <c r="C94" s="52"/>
      <c r="D94" s="52"/>
      <c r="E94" s="17">
        <v>1</v>
      </c>
      <c r="F94" s="52"/>
      <c r="G94" s="82" t="s">
        <v>313</v>
      </c>
    </row>
    <row r="95" spans="1:7" x14ac:dyDescent="0.25">
      <c r="A95" s="130"/>
      <c r="B95" s="20"/>
      <c r="C95" s="5"/>
      <c r="D95" s="5"/>
      <c r="E95" s="6"/>
      <c r="F95" s="6"/>
      <c r="G95" s="21"/>
    </row>
    <row r="96" spans="1:7" ht="27" thickBot="1" x14ac:dyDescent="0.3">
      <c r="A96" s="133"/>
      <c r="B96" s="41"/>
      <c r="C96" s="42"/>
      <c r="D96" s="43" t="s">
        <v>37</v>
      </c>
      <c r="E96" s="46">
        <f>SUM(E80:E94)</f>
        <v>126.5</v>
      </c>
      <c r="F96" s="42"/>
      <c r="G96" s="45"/>
    </row>
    <row r="97" spans="1:7" ht="19.8" customHeight="1" thickBot="1" x14ac:dyDescent="0.3">
      <c r="A97" s="195" t="s">
        <v>335</v>
      </c>
      <c r="B97" s="196"/>
      <c r="C97" s="196"/>
      <c r="D97" s="196"/>
      <c r="E97" s="196"/>
      <c r="F97" s="196"/>
      <c r="G97" s="197"/>
    </row>
    <row r="98" spans="1:7" ht="26.4" x14ac:dyDescent="0.25">
      <c r="A98" s="124" t="s">
        <v>15</v>
      </c>
      <c r="B98" s="38" t="s">
        <v>102</v>
      </c>
      <c r="C98" s="39" t="s">
        <v>16</v>
      </c>
      <c r="D98" s="39" t="s">
        <v>17</v>
      </c>
      <c r="E98" s="39" t="s">
        <v>18</v>
      </c>
      <c r="F98" s="39" t="s">
        <v>19</v>
      </c>
      <c r="G98" s="40" t="s">
        <v>20</v>
      </c>
    </row>
    <row r="99" spans="1:7" x14ac:dyDescent="0.25">
      <c r="A99" s="129" t="s">
        <v>323</v>
      </c>
      <c r="B99" s="22"/>
      <c r="C99" s="7">
        <v>0.33333333333333331</v>
      </c>
      <c r="D99" s="3" t="s">
        <v>22</v>
      </c>
      <c r="E99" s="4"/>
      <c r="F99" s="17"/>
      <c r="G99" s="19"/>
    </row>
    <row r="100" spans="1:7" x14ac:dyDescent="0.25">
      <c r="A100" s="153"/>
      <c r="B100" s="63"/>
      <c r="C100" s="65"/>
      <c r="D100" s="66"/>
      <c r="E100" s="67"/>
      <c r="F100" s="108"/>
      <c r="G100" s="68"/>
    </row>
    <row r="101" spans="1:7" ht="26.4" x14ac:dyDescent="0.25">
      <c r="A101" s="132" t="s">
        <v>185</v>
      </c>
      <c r="B101" s="111">
        <v>0.36458333333333331</v>
      </c>
      <c r="C101" s="14">
        <v>0.40625</v>
      </c>
      <c r="D101" s="12" t="s">
        <v>276</v>
      </c>
      <c r="E101" s="12">
        <v>20</v>
      </c>
      <c r="F101" s="15" t="s">
        <v>315</v>
      </c>
      <c r="G101" s="107" t="s">
        <v>186</v>
      </c>
    </row>
    <row r="102" spans="1:7" x14ac:dyDescent="0.25">
      <c r="A102" s="153"/>
      <c r="B102" s="99"/>
      <c r="C102" s="65"/>
      <c r="D102" s="66"/>
      <c r="E102" s="66"/>
      <c r="F102" s="67"/>
      <c r="G102" s="68"/>
    </row>
    <row r="103" spans="1:7" x14ac:dyDescent="0.25">
      <c r="A103" s="150" t="s">
        <v>235</v>
      </c>
      <c r="B103" s="111">
        <v>0.48958333333333331</v>
      </c>
      <c r="C103" s="14">
        <v>0</v>
      </c>
      <c r="D103" s="12"/>
      <c r="E103" s="12">
        <v>60</v>
      </c>
      <c r="F103" s="15"/>
      <c r="G103" s="136" t="s">
        <v>353</v>
      </c>
    </row>
    <row r="104" spans="1:7" x14ac:dyDescent="0.25">
      <c r="A104" s="153"/>
      <c r="B104" s="99"/>
      <c r="C104" s="65"/>
      <c r="D104" s="66"/>
      <c r="E104" s="66"/>
      <c r="F104" s="67"/>
      <c r="G104" s="68"/>
    </row>
    <row r="105" spans="1:7" ht="26.4" x14ac:dyDescent="0.25">
      <c r="A105" s="129" t="s">
        <v>291</v>
      </c>
      <c r="B105" s="135">
        <v>0.51041666666666663</v>
      </c>
      <c r="C105" s="84">
        <v>0.54166666666666663</v>
      </c>
      <c r="D105" s="9" t="s">
        <v>224</v>
      </c>
      <c r="E105" s="17">
        <v>5</v>
      </c>
      <c r="F105" s="3" t="s">
        <v>352</v>
      </c>
      <c r="G105" s="19" t="s">
        <v>107</v>
      </c>
    </row>
    <row r="106" spans="1:7" ht="17.399999999999999" customHeight="1" x14ac:dyDescent="0.25">
      <c r="A106" s="153"/>
      <c r="B106" s="63"/>
      <c r="C106" s="65"/>
      <c r="D106" s="66"/>
      <c r="E106" s="66"/>
      <c r="F106" s="67"/>
      <c r="G106" s="68"/>
    </row>
    <row r="107" spans="1:7" ht="17.399999999999999" customHeight="1" x14ac:dyDescent="0.25">
      <c r="A107" s="128" t="s">
        <v>230</v>
      </c>
      <c r="B107" s="111">
        <v>0.625</v>
      </c>
      <c r="C107" s="14">
        <v>0.64236111111111105</v>
      </c>
      <c r="D107" s="12"/>
      <c r="E107" s="12">
        <v>47</v>
      </c>
      <c r="F107" s="115" t="s">
        <v>354</v>
      </c>
      <c r="G107" s="107" t="s">
        <v>231</v>
      </c>
    </row>
    <row r="108" spans="1:7" ht="17.399999999999999" customHeight="1" x14ac:dyDescent="0.25">
      <c r="A108" s="153"/>
      <c r="B108" s="63"/>
      <c r="C108" s="65"/>
      <c r="D108" s="66"/>
      <c r="E108" s="66"/>
      <c r="F108" s="67"/>
      <c r="G108" s="68"/>
    </row>
    <row r="109" spans="1:7" ht="17.399999999999999" customHeight="1" x14ac:dyDescent="0.25">
      <c r="A109" s="132" t="s">
        <v>341</v>
      </c>
      <c r="B109" s="111">
        <v>0.64583333333333337</v>
      </c>
      <c r="C109" s="14">
        <v>0.66666666666666663</v>
      </c>
      <c r="D109" s="12" t="s">
        <v>153</v>
      </c>
      <c r="E109" s="12" t="s">
        <v>357</v>
      </c>
      <c r="F109" s="15"/>
      <c r="G109" s="107" t="s">
        <v>355</v>
      </c>
    </row>
    <row r="110" spans="1:7" ht="17.399999999999999" customHeight="1" x14ac:dyDescent="0.25">
      <c r="A110" s="153"/>
      <c r="B110" s="63"/>
      <c r="C110" s="65"/>
      <c r="D110" s="66"/>
      <c r="E110" s="66"/>
      <c r="F110" s="67"/>
      <c r="G110" s="68"/>
    </row>
    <row r="111" spans="1:7" ht="17.399999999999999" customHeight="1" x14ac:dyDescent="0.25">
      <c r="A111" s="132" t="s">
        <v>340</v>
      </c>
      <c r="B111" s="111">
        <v>0.67013888888888884</v>
      </c>
      <c r="C111" s="14">
        <v>0.6875</v>
      </c>
      <c r="D111" s="9" t="s">
        <v>153</v>
      </c>
      <c r="E111" s="12" t="s">
        <v>357</v>
      </c>
      <c r="F111" s="15"/>
      <c r="G111" s="107" t="s">
        <v>356</v>
      </c>
    </row>
    <row r="112" spans="1:7" x14ac:dyDescent="0.25">
      <c r="A112" s="153"/>
      <c r="B112" s="63"/>
      <c r="C112" s="65"/>
      <c r="D112" s="66"/>
      <c r="E112" s="66"/>
      <c r="F112" s="67"/>
      <c r="G112" s="68"/>
    </row>
    <row r="113" spans="1:7" ht="26.4" x14ac:dyDescent="0.25">
      <c r="A113" s="128" t="s">
        <v>230</v>
      </c>
      <c r="B113" s="111">
        <v>0.69097222222222221</v>
      </c>
      <c r="C113" s="14"/>
      <c r="D113" s="12" t="s">
        <v>364</v>
      </c>
      <c r="E113" s="12" t="s">
        <v>357</v>
      </c>
      <c r="F113" s="115" t="s">
        <v>358</v>
      </c>
      <c r="G113" s="107" t="s">
        <v>231</v>
      </c>
    </row>
    <row r="114" spans="1:7" x14ac:dyDescent="0.25">
      <c r="A114" s="153"/>
      <c r="B114" s="63"/>
      <c r="C114" s="65"/>
      <c r="D114" s="66"/>
      <c r="E114" s="66"/>
      <c r="F114" s="67"/>
      <c r="G114" s="68"/>
    </row>
    <row r="115" spans="1:7" ht="16.2" customHeight="1" x14ac:dyDescent="0.25">
      <c r="A115" s="132" t="s">
        <v>299</v>
      </c>
      <c r="B115" s="111">
        <v>0.79166666666666663</v>
      </c>
      <c r="C115" s="14" t="s">
        <v>359</v>
      </c>
      <c r="D115" s="9" t="s">
        <v>223</v>
      </c>
      <c r="E115" s="12" t="s">
        <v>357</v>
      </c>
      <c r="F115" s="15"/>
      <c r="G115" s="107" t="s">
        <v>300</v>
      </c>
    </row>
    <row r="116" spans="1:7" ht="26.4" x14ac:dyDescent="0.25">
      <c r="A116" s="155"/>
      <c r="B116" s="24"/>
      <c r="C116" s="4"/>
      <c r="D116" s="3" t="s">
        <v>37</v>
      </c>
      <c r="E116" s="8">
        <f>SUM(E99:E112)</f>
        <v>132</v>
      </c>
      <c r="F116" s="4"/>
      <c r="G116" s="19"/>
    </row>
    <row r="117" spans="1:7" ht="27" thickBot="1" x14ac:dyDescent="0.3">
      <c r="A117" s="156"/>
      <c r="B117" s="141"/>
      <c r="C117" s="142"/>
      <c r="D117" s="143" t="s">
        <v>124</v>
      </c>
      <c r="E117" s="144">
        <f>+E116+E96+E73+E52+E38+E20</f>
        <v>746.6</v>
      </c>
      <c r="F117" s="142"/>
      <c r="G117" s="145"/>
    </row>
    <row r="118" spans="1:7" ht="13.8" thickBot="1" x14ac:dyDescent="0.3">
      <c r="A118" s="198"/>
      <c r="B118" s="172"/>
      <c r="C118" s="172"/>
      <c r="D118" s="172"/>
      <c r="E118" s="172"/>
      <c r="F118" s="172"/>
      <c r="G118" s="173"/>
    </row>
    <row r="119" spans="1:7" x14ac:dyDescent="0.25">
      <c r="A119" s="32" t="s">
        <v>6</v>
      </c>
      <c r="B119" s="32" t="s">
        <v>14</v>
      </c>
      <c r="C119" s="30"/>
      <c r="D119" s="30" t="s">
        <v>7</v>
      </c>
      <c r="E119" s="30" t="s">
        <v>8</v>
      </c>
      <c r="F119" s="30" t="s">
        <v>9</v>
      </c>
      <c r="G119" s="33" t="s">
        <v>10</v>
      </c>
    </row>
    <row r="120" spans="1:7" ht="13.8" thickBot="1" x14ac:dyDescent="0.3">
      <c r="A120" s="174" t="s">
        <v>118</v>
      </c>
      <c r="B120" s="175"/>
      <c r="C120" s="175"/>
      <c r="D120" s="34" t="s">
        <v>119</v>
      </c>
      <c r="E120" s="34" t="s">
        <v>120</v>
      </c>
      <c r="F120" s="34" t="s">
        <v>121</v>
      </c>
      <c r="G120" s="31" t="s">
        <v>122</v>
      </c>
    </row>
    <row r="121" spans="1:7" ht="55.8" customHeight="1" thickBot="1" x14ac:dyDescent="0.3">
      <c r="A121" s="168" t="s">
        <v>360</v>
      </c>
      <c r="B121" s="169"/>
      <c r="C121" s="169"/>
      <c r="D121" s="169"/>
      <c r="E121" s="169"/>
      <c r="F121" s="169"/>
      <c r="G121" s="170"/>
    </row>
  </sheetData>
  <mergeCells count="11">
    <mergeCell ref="A97:G97"/>
    <mergeCell ref="A118:G118"/>
    <mergeCell ref="A120:C120"/>
    <mergeCell ref="A121:G121"/>
    <mergeCell ref="A1:G1"/>
    <mergeCell ref="A2:G2"/>
    <mergeCell ref="A21:G21"/>
    <mergeCell ref="A39:G39"/>
    <mergeCell ref="A53:G53"/>
    <mergeCell ref="A74:G74"/>
    <mergeCell ref="A73:D73"/>
  </mergeCells>
  <pageMargins left="0.7" right="0.7" top="0.75" bottom="0.75" header="0.3" footer="0.3"/>
  <pageSetup scale="93" fitToHeight="0" orientation="landscape" r:id="rId1"/>
  <rowBreaks count="5" manualBreakCount="5">
    <brk id="20" max="16383" man="1"/>
    <brk id="38" max="16383" man="1"/>
    <brk id="52" max="16383" man="1"/>
    <brk id="73" max="16383" man="1"/>
    <brk id="9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9554F-1A35-49D7-9370-02937B1B953C}">
  <sheetPr>
    <pageSetUpPr fitToPage="1"/>
  </sheetPr>
  <dimension ref="A1:K130"/>
  <sheetViews>
    <sheetView topLeftCell="A25" workbookViewId="0">
      <selection activeCell="A77" sqref="A77:G77"/>
    </sheetView>
  </sheetViews>
  <sheetFormatPr defaultColWidth="9.33203125" defaultRowHeight="13.2" x14ac:dyDescent="0.25"/>
  <cols>
    <col min="1" max="1" width="12.6640625" style="1" customWidth="1"/>
    <col min="2" max="2" width="24.109375" style="1" customWidth="1"/>
    <col min="3" max="3" width="14.44140625" style="1" customWidth="1"/>
    <col min="4" max="4" width="16.44140625" style="1" customWidth="1"/>
    <col min="5" max="5" width="8.33203125" style="1" customWidth="1"/>
    <col min="6" max="6" width="21.44140625" style="1" customWidth="1"/>
    <col min="7" max="7" width="63" style="1" customWidth="1"/>
    <col min="8" max="10" width="0" style="1" hidden="1" customWidth="1"/>
    <col min="11" max="16384" width="9.33203125" style="1"/>
  </cols>
  <sheetData>
    <row r="1" spans="1:11" ht="13.8" thickBot="1" x14ac:dyDescent="0.3">
      <c r="K1" s="94"/>
    </row>
    <row r="2" spans="1:11" ht="37.950000000000003" customHeight="1" thickBot="1" x14ac:dyDescent="0.3">
      <c r="A2" s="178" t="s">
        <v>296</v>
      </c>
      <c r="B2" s="172"/>
      <c r="C2" s="172"/>
      <c r="D2" s="172"/>
      <c r="E2" s="172"/>
      <c r="F2" s="172"/>
      <c r="G2" s="173"/>
    </row>
    <row r="3" spans="1:11" ht="26.4" x14ac:dyDescent="0.25">
      <c r="A3" s="38" t="s">
        <v>102</v>
      </c>
      <c r="B3" s="39" t="s">
        <v>15</v>
      </c>
      <c r="C3" s="39" t="s">
        <v>16</v>
      </c>
      <c r="D3" s="39" t="s">
        <v>17</v>
      </c>
      <c r="E3" s="39" t="s">
        <v>18</v>
      </c>
      <c r="F3" s="39" t="s">
        <v>19</v>
      </c>
      <c r="G3" s="40" t="s">
        <v>20</v>
      </c>
    </row>
    <row r="4" spans="1:11" ht="26.4" x14ac:dyDescent="0.25">
      <c r="A4" s="18" t="s">
        <v>128</v>
      </c>
      <c r="B4" s="3" t="s">
        <v>21</v>
      </c>
      <c r="C4" s="9" t="s">
        <v>148</v>
      </c>
      <c r="D4" s="3"/>
      <c r="E4" s="3"/>
      <c r="F4" s="3" t="s">
        <v>23</v>
      </c>
      <c r="G4" s="23" t="s">
        <v>149</v>
      </c>
    </row>
    <row r="5" spans="1:11" x14ac:dyDescent="0.25">
      <c r="A5" s="20"/>
      <c r="B5" s="6"/>
      <c r="C5" s="6"/>
      <c r="D5" s="6"/>
      <c r="E5" s="5"/>
      <c r="F5" s="5"/>
      <c r="G5" s="21"/>
    </row>
    <row r="6" spans="1:11" x14ac:dyDescent="0.25">
      <c r="A6" s="22">
        <v>0.39583333333333331</v>
      </c>
      <c r="B6" s="9" t="s">
        <v>179</v>
      </c>
      <c r="C6" s="7">
        <v>0.40972222222222227</v>
      </c>
      <c r="D6" s="3"/>
      <c r="E6" s="3"/>
      <c r="F6" s="55" t="s">
        <v>243</v>
      </c>
      <c r="G6" s="23" t="s">
        <v>242</v>
      </c>
    </row>
    <row r="7" spans="1:11" x14ac:dyDescent="0.25">
      <c r="A7" s="20"/>
      <c r="B7" s="5"/>
      <c r="C7" s="5"/>
      <c r="D7" s="5"/>
      <c r="E7" s="5"/>
      <c r="F7" s="5"/>
      <c r="G7" s="21"/>
    </row>
    <row r="8" spans="1:11" ht="26.4" x14ac:dyDescent="0.25">
      <c r="A8" s="22">
        <v>0.41666666666666669</v>
      </c>
      <c r="B8" s="3" t="s">
        <v>26</v>
      </c>
      <c r="C8" s="7">
        <v>0.45833333333333331</v>
      </c>
      <c r="D8" s="3" t="s">
        <v>27</v>
      </c>
      <c r="E8" s="3">
        <v>10</v>
      </c>
      <c r="F8" s="3" t="s">
        <v>28</v>
      </c>
      <c r="G8" s="23" t="s">
        <v>150</v>
      </c>
    </row>
    <row r="9" spans="1:11" x14ac:dyDescent="0.25">
      <c r="A9" s="20"/>
      <c r="B9" s="5"/>
      <c r="C9" s="5"/>
      <c r="D9" s="5"/>
      <c r="E9" s="5"/>
      <c r="F9" s="5"/>
      <c r="G9" s="21"/>
    </row>
    <row r="10" spans="1:11" ht="39.6" x14ac:dyDescent="0.25">
      <c r="A10" s="22" t="s">
        <v>317</v>
      </c>
      <c r="B10" s="3" t="s">
        <v>29</v>
      </c>
      <c r="C10" s="7">
        <v>0.54166666666666663</v>
      </c>
      <c r="D10" s="9" t="s">
        <v>302</v>
      </c>
      <c r="E10" s="8">
        <v>25</v>
      </c>
      <c r="F10" s="3" t="s">
        <v>31</v>
      </c>
      <c r="G10" s="19" t="s">
        <v>284</v>
      </c>
    </row>
    <row r="11" spans="1:11" x14ac:dyDescent="0.25">
      <c r="A11" s="20"/>
      <c r="B11" s="5"/>
      <c r="C11" s="5"/>
      <c r="D11" s="5"/>
      <c r="E11" s="5"/>
      <c r="F11" s="5"/>
      <c r="G11" s="21"/>
    </row>
    <row r="12" spans="1:11" x14ac:dyDescent="0.25">
      <c r="A12" s="22">
        <v>0.57291666666666663</v>
      </c>
      <c r="B12" s="9" t="s">
        <v>170</v>
      </c>
      <c r="C12" s="7">
        <v>0.60416666666666663</v>
      </c>
      <c r="D12" s="3" t="s">
        <v>32</v>
      </c>
      <c r="E12" s="8">
        <v>20</v>
      </c>
      <c r="F12" s="3"/>
      <c r="G12" s="23" t="s">
        <v>245</v>
      </c>
    </row>
    <row r="13" spans="1:11" x14ac:dyDescent="0.25">
      <c r="A13" s="20"/>
      <c r="B13" s="5"/>
      <c r="C13" s="5"/>
      <c r="D13" s="5"/>
      <c r="E13" s="5"/>
      <c r="F13" s="5"/>
      <c r="G13" s="21"/>
    </row>
    <row r="14" spans="1:11" x14ac:dyDescent="0.25">
      <c r="A14" s="84">
        <v>0.65625</v>
      </c>
      <c r="B14" s="17" t="s">
        <v>303</v>
      </c>
      <c r="C14" s="84">
        <v>0.69791666666666663</v>
      </c>
      <c r="D14" s="3" t="s">
        <v>35</v>
      </c>
      <c r="E14" s="17">
        <v>43</v>
      </c>
      <c r="F14" s="52"/>
      <c r="G14" s="52" t="s">
        <v>283</v>
      </c>
    </row>
    <row r="15" spans="1:11" x14ac:dyDescent="0.25">
      <c r="A15" s="20"/>
      <c r="B15" s="5"/>
      <c r="C15" s="5"/>
      <c r="D15" s="5"/>
      <c r="E15" s="5"/>
      <c r="F15" s="5"/>
      <c r="G15" s="21"/>
    </row>
    <row r="16" spans="1:11" ht="39.6" x14ac:dyDescent="0.25">
      <c r="A16" s="22">
        <v>0.71875</v>
      </c>
      <c r="B16" s="3" t="s">
        <v>33</v>
      </c>
      <c r="C16" s="7">
        <v>0.72916666666666663</v>
      </c>
      <c r="D16" s="3" t="s">
        <v>22</v>
      </c>
      <c r="E16" s="3">
        <v>13</v>
      </c>
      <c r="F16" s="3"/>
      <c r="G16" s="23" t="s">
        <v>246</v>
      </c>
    </row>
    <row r="17" spans="1:7" x14ac:dyDescent="0.25">
      <c r="A17" s="20"/>
      <c r="B17" s="5"/>
      <c r="C17" s="5"/>
      <c r="D17" s="5"/>
      <c r="E17" s="5"/>
      <c r="F17" s="5"/>
      <c r="G17" s="21"/>
    </row>
    <row r="18" spans="1:7" ht="26.4" x14ac:dyDescent="0.25">
      <c r="A18" s="22">
        <v>0.73958333333333337</v>
      </c>
      <c r="B18" s="3" t="s">
        <v>34</v>
      </c>
      <c r="C18" s="4"/>
      <c r="D18" s="3" t="s">
        <v>35</v>
      </c>
      <c r="E18" s="8">
        <v>1</v>
      </c>
      <c r="F18" s="3" t="s">
        <v>36</v>
      </c>
      <c r="G18" s="23" t="s">
        <v>161</v>
      </c>
    </row>
    <row r="19" spans="1:7" x14ac:dyDescent="0.25">
      <c r="A19" s="20"/>
      <c r="B19" s="5"/>
      <c r="C19" s="5"/>
      <c r="D19" s="5"/>
      <c r="E19" s="5"/>
      <c r="F19" s="5"/>
      <c r="G19" s="21"/>
    </row>
    <row r="20" spans="1:7" ht="13.8" thickBot="1" x14ac:dyDescent="0.3">
      <c r="A20" s="41"/>
      <c r="B20" s="42"/>
      <c r="C20" s="42"/>
      <c r="D20" s="43" t="s">
        <v>37</v>
      </c>
      <c r="E20" s="44">
        <f>E18+E16+E14+E12+E10+E8</f>
        <v>112</v>
      </c>
      <c r="F20" s="42"/>
      <c r="G20" s="45"/>
    </row>
    <row r="21" spans="1:7" ht="13.8" thickBot="1" x14ac:dyDescent="0.3">
      <c r="A21" s="178" t="s">
        <v>319</v>
      </c>
      <c r="B21" s="172"/>
      <c r="C21" s="172"/>
      <c r="D21" s="172"/>
      <c r="E21" s="172"/>
      <c r="F21" s="172"/>
      <c r="G21" s="173"/>
    </row>
    <row r="22" spans="1:7" ht="26.4" x14ac:dyDescent="0.25">
      <c r="A22" s="38" t="s">
        <v>102</v>
      </c>
      <c r="B22" s="39" t="s">
        <v>15</v>
      </c>
      <c r="C22" s="39" t="s">
        <v>16</v>
      </c>
      <c r="D22" s="39" t="s">
        <v>17</v>
      </c>
      <c r="E22" s="39" t="s">
        <v>18</v>
      </c>
      <c r="F22" s="39" t="s">
        <v>19</v>
      </c>
      <c r="G22" s="40" t="s">
        <v>20</v>
      </c>
    </row>
    <row r="23" spans="1:7" ht="21.6" customHeight="1" x14ac:dyDescent="0.25">
      <c r="A23" s="18"/>
      <c r="B23" s="3" t="s">
        <v>322</v>
      </c>
      <c r="C23" s="3" t="s">
        <v>40</v>
      </c>
      <c r="D23" s="3" t="s">
        <v>22</v>
      </c>
      <c r="E23" s="4"/>
      <c r="F23" s="4"/>
      <c r="G23" s="19"/>
    </row>
    <row r="24" spans="1:7" x14ac:dyDescent="0.25">
      <c r="A24" s="20"/>
      <c r="B24" s="6"/>
      <c r="C24" s="5"/>
      <c r="D24" s="6"/>
      <c r="E24" s="6"/>
      <c r="F24" s="6"/>
      <c r="G24" s="21"/>
    </row>
    <row r="25" spans="1:7" ht="26.4" x14ac:dyDescent="0.25">
      <c r="A25" s="22">
        <v>0.34375</v>
      </c>
      <c r="B25" s="3" t="s">
        <v>41</v>
      </c>
      <c r="C25" s="7">
        <v>0.38541666666666669</v>
      </c>
      <c r="D25" s="3" t="s">
        <v>35</v>
      </c>
      <c r="E25" s="10"/>
      <c r="F25" s="35" t="s">
        <v>154</v>
      </c>
      <c r="G25" s="23" t="s">
        <v>162</v>
      </c>
    </row>
    <row r="26" spans="1:7" x14ac:dyDescent="0.25">
      <c r="A26" s="99"/>
      <c r="B26" s="66"/>
      <c r="C26" s="66"/>
      <c r="D26" s="66"/>
      <c r="E26" s="101"/>
      <c r="F26" s="64"/>
      <c r="G26" s="102"/>
    </row>
    <row r="27" spans="1:7" x14ac:dyDescent="0.25">
      <c r="A27" s="22">
        <v>0.39583333333333331</v>
      </c>
      <c r="B27" s="12" t="s">
        <v>217</v>
      </c>
      <c r="C27" s="14">
        <v>0.42708333333333331</v>
      </c>
      <c r="D27" s="12" t="s">
        <v>153</v>
      </c>
      <c r="E27" s="112">
        <v>5</v>
      </c>
      <c r="F27" s="15"/>
      <c r="G27" s="114" t="s">
        <v>247</v>
      </c>
    </row>
    <row r="28" spans="1:7" x14ac:dyDescent="0.25">
      <c r="A28" s="63"/>
      <c r="B28" s="66"/>
      <c r="C28" s="103"/>
      <c r="D28" s="66"/>
      <c r="E28" s="104"/>
      <c r="F28" s="67"/>
      <c r="G28" s="105"/>
    </row>
    <row r="29" spans="1:7" ht="27" customHeight="1" x14ac:dyDescent="0.25">
      <c r="A29" s="111">
        <v>0.4375</v>
      </c>
      <c r="B29" s="9" t="s">
        <v>248</v>
      </c>
      <c r="C29" s="14">
        <v>0.46875</v>
      </c>
      <c r="E29" s="112">
        <v>7</v>
      </c>
      <c r="F29" s="12"/>
      <c r="G29" s="23" t="s">
        <v>165</v>
      </c>
    </row>
    <row r="30" spans="1:7" x14ac:dyDescent="0.25">
      <c r="A30" s="20"/>
      <c r="B30" s="5"/>
      <c r="C30" s="5"/>
      <c r="D30" s="5"/>
      <c r="E30" s="6"/>
      <c r="F30" s="5"/>
      <c r="G30" s="21"/>
    </row>
    <row r="31" spans="1:7" ht="26.4" x14ac:dyDescent="0.25">
      <c r="A31" s="7">
        <v>0.48958333333333331</v>
      </c>
      <c r="B31" s="12" t="s">
        <v>50</v>
      </c>
      <c r="C31" s="98">
        <v>0.53125</v>
      </c>
      <c r="D31" s="12" t="s">
        <v>51</v>
      </c>
      <c r="E31" s="8">
        <v>15</v>
      </c>
      <c r="F31" s="3" t="s">
        <v>318</v>
      </c>
      <c r="G31" s="113" t="s">
        <v>164</v>
      </c>
    </row>
    <row r="32" spans="1:7" x14ac:dyDescent="0.25">
      <c r="A32" s="20"/>
      <c r="B32" s="5"/>
      <c r="C32" s="5"/>
      <c r="D32" s="6"/>
      <c r="E32" s="6"/>
      <c r="F32" s="6"/>
      <c r="G32" s="21"/>
    </row>
    <row r="33" spans="1:7" ht="26.4" x14ac:dyDescent="0.25">
      <c r="A33" s="22"/>
      <c r="B33" s="55" t="s">
        <v>232</v>
      </c>
      <c r="C33" s="7"/>
      <c r="D33" s="4"/>
      <c r="E33" s="8"/>
      <c r="F33" s="4"/>
      <c r="G33" s="19" t="s">
        <v>241</v>
      </c>
    </row>
    <row r="34" spans="1:7" x14ac:dyDescent="0.25">
      <c r="A34" s="20"/>
      <c r="B34" s="5"/>
      <c r="C34" s="5"/>
      <c r="D34" s="6"/>
      <c r="E34" s="6"/>
      <c r="F34" s="6"/>
      <c r="G34" s="21"/>
    </row>
    <row r="35" spans="1:7" ht="33.75" customHeight="1" x14ac:dyDescent="0.25">
      <c r="A35" s="111">
        <v>0.6875</v>
      </c>
      <c r="B35" s="106" t="s">
        <v>215</v>
      </c>
      <c r="C35" s="15"/>
      <c r="D35" s="12" t="s">
        <v>27</v>
      </c>
      <c r="E35" s="12">
        <v>105</v>
      </c>
      <c r="F35" s="116" t="s">
        <v>158</v>
      </c>
      <c r="G35" s="107" t="s">
        <v>68</v>
      </c>
    </row>
    <row r="36" spans="1:7" ht="13.8" thickBot="1" x14ac:dyDescent="0.3">
      <c r="A36" s="41"/>
      <c r="B36" s="42"/>
      <c r="C36" s="42"/>
      <c r="D36" s="43" t="s">
        <v>37</v>
      </c>
      <c r="E36" s="46">
        <f>SUM(E23:E35)</f>
        <v>132</v>
      </c>
      <c r="F36" s="42"/>
      <c r="G36" s="45"/>
    </row>
    <row r="37" spans="1:7" ht="19.8" thickBot="1" x14ac:dyDescent="0.3">
      <c r="A37" s="178" t="s">
        <v>297</v>
      </c>
      <c r="B37" s="179"/>
      <c r="C37" s="179"/>
      <c r="D37" s="179"/>
      <c r="E37" s="179"/>
      <c r="F37" s="179"/>
      <c r="G37" s="180"/>
    </row>
    <row r="38" spans="1:7" ht="26.4" x14ac:dyDescent="0.25">
      <c r="A38" s="38" t="s">
        <v>102</v>
      </c>
      <c r="B38" s="39" t="s">
        <v>15</v>
      </c>
      <c r="C38" s="39" t="s">
        <v>16</v>
      </c>
      <c r="D38" s="39" t="s">
        <v>17</v>
      </c>
      <c r="E38" s="39" t="s">
        <v>18</v>
      </c>
      <c r="F38" s="39" t="s">
        <v>19</v>
      </c>
      <c r="G38" s="40" t="s">
        <v>20</v>
      </c>
    </row>
    <row r="39" spans="1:7" x14ac:dyDescent="0.25">
      <c r="A39" s="22"/>
      <c r="B39" s="9" t="s">
        <v>323</v>
      </c>
      <c r="C39" s="16">
        <v>0.35416666666666669</v>
      </c>
      <c r="D39" s="3" t="s">
        <v>22</v>
      </c>
      <c r="E39" s="3"/>
      <c r="F39" s="9" t="s">
        <v>2</v>
      </c>
      <c r="G39" s="19" t="s">
        <v>175</v>
      </c>
    </row>
    <row r="40" spans="1:7" x14ac:dyDescent="0.25">
      <c r="A40" s="20"/>
      <c r="B40" s="5"/>
      <c r="C40" s="5"/>
      <c r="D40" s="6"/>
      <c r="E40" s="5"/>
      <c r="F40" s="6"/>
      <c r="G40" s="21"/>
    </row>
    <row r="41" spans="1:7" x14ac:dyDescent="0.25">
      <c r="A41" s="22">
        <v>0.375</v>
      </c>
      <c r="B41" s="55" t="s">
        <v>235</v>
      </c>
      <c r="C41" s="16">
        <v>0.38541666666666669</v>
      </c>
      <c r="D41" s="3"/>
      <c r="E41" s="3">
        <v>9</v>
      </c>
      <c r="F41" s="9"/>
      <c r="G41" s="57" t="s">
        <v>249</v>
      </c>
    </row>
    <row r="42" spans="1:7" x14ac:dyDescent="0.25">
      <c r="A42" s="20"/>
      <c r="B42" s="5"/>
      <c r="C42" s="5"/>
      <c r="D42" s="6"/>
      <c r="E42" s="5"/>
      <c r="F42" s="6"/>
      <c r="G42" s="21"/>
    </row>
    <row r="43" spans="1:7" x14ac:dyDescent="0.25">
      <c r="A43" s="22">
        <v>0.42708333333333331</v>
      </c>
      <c r="B43" s="3" t="s">
        <v>225</v>
      </c>
      <c r="C43" s="16">
        <v>0.44791666666666669</v>
      </c>
      <c r="D43" s="3"/>
      <c r="E43" s="3">
        <v>26</v>
      </c>
      <c r="F43" s="9"/>
      <c r="G43" s="19" t="s">
        <v>226</v>
      </c>
    </row>
    <row r="44" spans="1:7" x14ac:dyDescent="0.25">
      <c r="A44" s="20"/>
      <c r="B44" s="5"/>
      <c r="C44" s="5"/>
      <c r="D44" s="6"/>
      <c r="E44" s="5"/>
      <c r="F44" s="6"/>
      <c r="G44" s="21"/>
    </row>
    <row r="45" spans="1:7" x14ac:dyDescent="0.25">
      <c r="A45" s="22">
        <v>0.46875</v>
      </c>
      <c r="B45" s="3" t="s">
        <v>227</v>
      </c>
      <c r="C45" s="16">
        <v>0.5</v>
      </c>
      <c r="D45" s="3"/>
      <c r="E45" s="3">
        <v>19</v>
      </c>
      <c r="F45" s="9"/>
      <c r="G45" s="19" t="s">
        <v>229</v>
      </c>
    </row>
    <row r="46" spans="1:7" x14ac:dyDescent="0.25">
      <c r="A46" s="20"/>
      <c r="B46" s="5"/>
      <c r="C46" s="5"/>
      <c r="D46" s="6"/>
      <c r="E46" s="5"/>
      <c r="F46" s="6"/>
      <c r="G46" s="21"/>
    </row>
    <row r="47" spans="1:7" ht="26.4" x14ac:dyDescent="0.25">
      <c r="A47" s="22">
        <v>0.52083333333333337</v>
      </c>
      <c r="B47" s="9" t="s">
        <v>239</v>
      </c>
      <c r="C47" s="7">
        <v>0.5625</v>
      </c>
      <c r="D47" s="3" t="s">
        <v>66</v>
      </c>
      <c r="E47" s="8">
        <v>21</v>
      </c>
      <c r="F47" s="96" t="s">
        <v>140</v>
      </c>
      <c r="G47" s="95" t="s">
        <v>238</v>
      </c>
    </row>
    <row r="48" spans="1:7" x14ac:dyDescent="0.25">
      <c r="A48" s="20"/>
      <c r="B48" s="6"/>
      <c r="C48" s="5"/>
      <c r="D48" s="5"/>
      <c r="E48" s="5"/>
      <c r="F48" s="6"/>
      <c r="G48" s="88"/>
    </row>
    <row r="49" spans="1:11" x14ac:dyDescent="0.25">
      <c r="A49" s="36">
        <v>0.5625</v>
      </c>
      <c r="B49" s="89" t="s">
        <v>304</v>
      </c>
      <c r="C49" s="36">
        <v>0.57291666666666663</v>
      </c>
      <c r="D49" s="86"/>
      <c r="E49" s="37">
        <v>1</v>
      </c>
      <c r="F49" s="54"/>
      <c r="G49" s="89" t="s">
        <v>305</v>
      </c>
    </row>
    <row r="50" spans="1:11" x14ac:dyDescent="0.25">
      <c r="A50" s="20"/>
      <c r="B50" s="6"/>
      <c r="C50" s="5"/>
      <c r="D50" s="5"/>
      <c r="E50" s="6"/>
      <c r="F50" s="6"/>
      <c r="G50" s="21"/>
    </row>
    <row r="51" spans="1:11" ht="26.4" x14ac:dyDescent="0.25">
      <c r="A51" s="22">
        <v>0.73958333333333337</v>
      </c>
      <c r="B51" s="3" t="s">
        <v>67</v>
      </c>
      <c r="C51" s="4"/>
      <c r="D51" s="3" t="s">
        <v>22</v>
      </c>
      <c r="E51" s="8">
        <v>46</v>
      </c>
      <c r="F51" s="25" t="s">
        <v>69</v>
      </c>
      <c r="G51" s="19" t="s">
        <v>68</v>
      </c>
    </row>
    <row r="52" spans="1:11" ht="27.75" customHeight="1" thickBot="1" x14ac:dyDescent="0.3">
      <c r="A52" s="41"/>
      <c r="B52" s="42"/>
      <c r="C52" s="42"/>
      <c r="D52" s="43" t="s">
        <v>37</v>
      </c>
      <c r="E52" s="44">
        <f>SUM(E43:E51)</f>
        <v>113</v>
      </c>
      <c r="F52" s="42"/>
      <c r="G52" s="45"/>
      <c r="K52" s="69"/>
    </row>
    <row r="53" spans="1:11" ht="19.8" thickBot="1" x14ac:dyDescent="0.3">
      <c r="A53" s="178" t="s">
        <v>306</v>
      </c>
      <c r="B53" s="179"/>
      <c r="C53" s="179"/>
      <c r="D53" s="179"/>
      <c r="E53" s="179"/>
      <c r="F53" s="179"/>
      <c r="G53" s="180"/>
    </row>
    <row r="54" spans="1:11" ht="26.4" x14ac:dyDescent="0.25">
      <c r="A54" s="38" t="s">
        <v>102</v>
      </c>
      <c r="B54" s="39" t="s">
        <v>15</v>
      </c>
      <c r="C54" s="39" t="s">
        <v>16</v>
      </c>
      <c r="D54" s="39" t="s">
        <v>17</v>
      </c>
      <c r="E54" s="39" t="s">
        <v>18</v>
      </c>
      <c r="F54" s="39" t="s">
        <v>19</v>
      </c>
      <c r="G54" s="40" t="s">
        <v>20</v>
      </c>
      <c r="K54" s="69"/>
    </row>
    <row r="55" spans="1:11" x14ac:dyDescent="0.25">
      <c r="A55" s="7"/>
      <c r="B55" s="9" t="s">
        <v>323</v>
      </c>
      <c r="C55" s="7">
        <v>0.33333333333333331</v>
      </c>
      <c r="D55" s="3" t="s">
        <v>22</v>
      </c>
      <c r="E55" s="4"/>
      <c r="F55" s="3" t="s">
        <v>2</v>
      </c>
      <c r="G55" s="4" t="s">
        <v>175</v>
      </c>
      <c r="K55" s="69"/>
    </row>
    <row r="56" spans="1:11" x14ac:dyDescent="0.25">
      <c r="A56" s="5"/>
      <c r="B56" s="5"/>
      <c r="C56" s="5"/>
      <c r="D56" s="6"/>
      <c r="E56" s="6"/>
      <c r="F56" s="6"/>
      <c r="G56" s="6"/>
    </row>
    <row r="57" spans="1:11" ht="39.6" x14ac:dyDescent="0.25">
      <c r="A57" s="14">
        <v>0.375</v>
      </c>
      <c r="B57" s="12" t="s">
        <v>199</v>
      </c>
      <c r="C57" s="14">
        <v>0.38194444444444442</v>
      </c>
      <c r="D57" s="106" t="s">
        <v>191</v>
      </c>
      <c r="E57" s="112">
        <v>28</v>
      </c>
      <c r="F57" s="15"/>
      <c r="G57" s="15" t="s">
        <v>253</v>
      </c>
    </row>
    <row r="58" spans="1:11" x14ac:dyDescent="0.25">
      <c r="A58" s="5"/>
      <c r="B58" s="5"/>
      <c r="C58" s="5"/>
      <c r="D58" s="5"/>
      <c r="E58" s="6"/>
      <c r="F58" s="6"/>
      <c r="G58" s="6"/>
    </row>
    <row r="59" spans="1:11" ht="26.4" x14ac:dyDescent="0.25">
      <c r="A59" s="14">
        <v>0.38541666666666669</v>
      </c>
      <c r="B59" s="12" t="s">
        <v>63</v>
      </c>
      <c r="C59" s="14">
        <v>0.92708333333333337</v>
      </c>
      <c r="D59" s="12" t="s">
        <v>27</v>
      </c>
      <c r="E59" s="112">
        <v>1</v>
      </c>
      <c r="F59" s="12" t="s">
        <v>64</v>
      </c>
      <c r="G59" s="15" t="s">
        <v>65</v>
      </c>
    </row>
    <row r="60" spans="1:11" x14ac:dyDescent="0.25">
      <c r="A60" s="5"/>
      <c r="B60" s="5"/>
      <c r="C60" s="5"/>
      <c r="D60" s="5"/>
      <c r="E60" s="6"/>
      <c r="F60" s="6"/>
      <c r="G60" s="6"/>
    </row>
    <row r="61" spans="1:11" x14ac:dyDescent="0.25">
      <c r="A61" s="7">
        <v>0.52083333333333337</v>
      </c>
      <c r="B61" s="3" t="s">
        <v>269</v>
      </c>
      <c r="C61" s="7">
        <v>0.54166666666666663</v>
      </c>
      <c r="D61" s="3" t="s">
        <v>223</v>
      </c>
      <c r="E61" s="8">
        <v>70</v>
      </c>
      <c r="F61" s="4"/>
      <c r="G61" s="19" t="s">
        <v>89</v>
      </c>
    </row>
    <row r="62" spans="1:11" x14ac:dyDescent="0.25">
      <c r="A62" s="5"/>
      <c r="B62" s="5"/>
      <c r="C62" s="5"/>
      <c r="D62" s="6"/>
      <c r="E62" s="6"/>
      <c r="F62" s="6"/>
      <c r="G62" s="6"/>
    </row>
    <row r="63" spans="1:11" x14ac:dyDescent="0.25">
      <c r="A63" s="7">
        <v>0.54513888888888895</v>
      </c>
      <c r="B63" s="3" t="s">
        <v>268</v>
      </c>
      <c r="C63" s="7">
        <v>0.5625</v>
      </c>
      <c r="D63" s="3" t="s">
        <v>4</v>
      </c>
      <c r="E63" s="8">
        <v>1</v>
      </c>
      <c r="F63" s="13" t="s">
        <v>307</v>
      </c>
      <c r="G63" s="19" t="s">
        <v>91</v>
      </c>
    </row>
    <row r="64" spans="1:11" ht="13.5" customHeight="1" x14ac:dyDescent="0.25">
      <c r="A64" s="67"/>
      <c r="B64" s="67"/>
      <c r="C64" s="67"/>
      <c r="D64" s="67"/>
      <c r="E64" s="67"/>
      <c r="F64" s="67"/>
      <c r="G64" s="67"/>
    </row>
    <row r="65" spans="1:7" ht="20.399999999999999" customHeight="1" x14ac:dyDescent="0.25">
      <c r="A65" s="7">
        <v>0.57638888888888895</v>
      </c>
      <c r="B65" s="3" t="s">
        <v>254</v>
      </c>
      <c r="C65" s="7">
        <v>0.61805555555555558</v>
      </c>
      <c r="D65" s="4" t="s">
        <v>205</v>
      </c>
      <c r="E65" s="3">
        <v>10</v>
      </c>
      <c r="F65" s="3" t="s">
        <v>272</v>
      </c>
      <c r="G65" s="113" t="s">
        <v>308</v>
      </c>
    </row>
    <row r="66" spans="1:7" x14ac:dyDescent="0.25">
      <c r="A66" s="66"/>
      <c r="B66" s="66"/>
      <c r="C66" s="66"/>
      <c r="D66" s="67"/>
      <c r="E66" s="67"/>
      <c r="F66" s="67"/>
      <c r="G66" s="67"/>
    </row>
    <row r="67" spans="1:7" x14ac:dyDescent="0.25">
      <c r="A67" s="7">
        <v>0.6875</v>
      </c>
      <c r="B67" s="3" t="s">
        <v>285</v>
      </c>
      <c r="C67" s="7">
        <v>0.70833333333333337</v>
      </c>
      <c r="D67" s="4" t="s">
        <v>286</v>
      </c>
      <c r="E67" s="3">
        <v>45</v>
      </c>
      <c r="F67" s="4"/>
      <c r="G67" s="4" t="s">
        <v>309</v>
      </c>
    </row>
    <row r="68" spans="1:7" x14ac:dyDescent="0.25">
      <c r="A68" s="66"/>
      <c r="B68" s="66"/>
      <c r="C68" s="67"/>
      <c r="D68" s="64"/>
      <c r="E68" s="67"/>
      <c r="F68" s="67"/>
      <c r="G68" s="67"/>
    </row>
    <row r="69" spans="1:7" ht="39.6" x14ac:dyDescent="0.25">
      <c r="A69" s="14">
        <v>0.73958333333333337</v>
      </c>
      <c r="B69" s="13" t="s">
        <v>289</v>
      </c>
      <c r="C69" s="14">
        <v>0.74652777777777779</v>
      </c>
      <c r="D69" s="12"/>
      <c r="E69" s="112">
        <v>25</v>
      </c>
      <c r="F69" s="12" t="s">
        <v>311</v>
      </c>
      <c r="G69" s="117"/>
    </row>
    <row r="70" spans="1:7" x14ac:dyDescent="0.25">
      <c r="A70" s="5"/>
      <c r="B70" s="5"/>
      <c r="C70" s="5"/>
      <c r="D70" s="5"/>
      <c r="E70" s="6"/>
      <c r="F70" s="6"/>
      <c r="G70" s="6"/>
    </row>
    <row r="71" spans="1:7" ht="26.4" x14ac:dyDescent="0.25">
      <c r="A71" s="118" t="s">
        <v>310</v>
      </c>
      <c r="B71" s="106" t="s">
        <v>287</v>
      </c>
      <c r="C71" s="15"/>
      <c r="D71" s="12"/>
      <c r="E71" s="119">
        <v>0.5</v>
      </c>
      <c r="F71" s="12" t="s">
        <v>158</v>
      </c>
      <c r="G71" s="15" t="s">
        <v>288</v>
      </c>
    </row>
    <row r="72" spans="1:7" ht="13.8" thickBot="1" x14ac:dyDescent="0.3">
      <c r="A72" s="41"/>
      <c r="B72" s="42"/>
      <c r="C72" s="42"/>
      <c r="D72" s="43" t="s">
        <v>37</v>
      </c>
      <c r="E72" s="44">
        <f>SUM(E57:E71)</f>
        <v>180.5</v>
      </c>
      <c r="F72" s="42"/>
      <c r="G72" s="45"/>
    </row>
    <row r="73" spans="1:7" ht="18" thickBot="1" x14ac:dyDescent="0.3">
      <c r="A73" s="189" t="s">
        <v>320</v>
      </c>
      <c r="B73" s="190"/>
      <c r="C73" s="190"/>
      <c r="D73" s="190"/>
      <c r="E73" s="190"/>
      <c r="F73" s="190"/>
      <c r="G73" s="191"/>
    </row>
    <row r="74" spans="1:7" ht="26.4" x14ac:dyDescent="0.25">
      <c r="A74" s="38" t="s">
        <v>102</v>
      </c>
      <c r="B74" s="39" t="s">
        <v>15</v>
      </c>
      <c r="C74" s="39" t="s">
        <v>16</v>
      </c>
      <c r="D74" s="39" t="s">
        <v>17</v>
      </c>
      <c r="E74" s="39" t="s">
        <v>18</v>
      </c>
      <c r="F74" s="39" t="s">
        <v>19</v>
      </c>
      <c r="G74" s="40" t="s">
        <v>20</v>
      </c>
    </row>
    <row r="75" spans="1:7" x14ac:dyDescent="0.25">
      <c r="A75" s="22"/>
      <c r="B75" s="9" t="s">
        <v>323</v>
      </c>
      <c r="C75" s="7">
        <v>0.35416666666666669</v>
      </c>
      <c r="D75" s="4"/>
      <c r="E75" s="4"/>
      <c r="F75" s="11" t="s">
        <v>85</v>
      </c>
      <c r="G75" s="19"/>
    </row>
    <row r="76" spans="1:7" x14ac:dyDescent="0.25">
      <c r="A76" s="20"/>
      <c r="B76" s="5"/>
      <c r="C76" s="5"/>
      <c r="D76" s="6"/>
      <c r="E76" s="6"/>
      <c r="F76" s="6"/>
      <c r="G76" s="21"/>
    </row>
    <row r="77" spans="1:7" x14ac:dyDescent="0.25">
      <c r="A77" s="22">
        <v>0.42708333333333331</v>
      </c>
      <c r="B77" s="17" t="s">
        <v>290</v>
      </c>
      <c r="C77" s="7">
        <v>0.44791666666666669</v>
      </c>
      <c r="D77" s="17"/>
      <c r="E77" s="8">
        <v>55</v>
      </c>
      <c r="F77" s="53"/>
      <c r="G77" s="82" t="s">
        <v>294</v>
      </c>
    </row>
    <row r="78" spans="1:7" x14ac:dyDescent="0.25">
      <c r="A78" s="20"/>
      <c r="B78" s="5"/>
      <c r="C78" s="5"/>
      <c r="D78" s="6"/>
      <c r="E78" s="6"/>
      <c r="F78" s="6"/>
      <c r="G78" s="21"/>
    </row>
    <row r="79" spans="1:7" ht="26.4" x14ac:dyDescent="0.25">
      <c r="A79" s="22">
        <v>0.46875</v>
      </c>
      <c r="B79" s="12" t="s">
        <v>109</v>
      </c>
      <c r="C79" s="14">
        <v>0.51041666666666663</v>
      </c>
      <c r="D79" s="12" t="s">
        <v>110</v>
      </c>
      <c r="E79" s="112">
        <v>15</v>
      </c>
      <c r="F79" s="12" t="s">
        <v>233</v>
      </c>
      <c r="G79" s="113" t="s">
        <v>295</v>
      </c>
    </row>
    <row r="80" spans="1:7" x14ac:dyDescent="0.25">
      <c r="A80" s="20"/>
      <c r="B80" s="5"/>
      <c r="C80" s="5"/>
      <c r="D80" s="5"/>
      <c r="E80" s="6"/>
      <c r="F80" s="6"/>
      <c r="G80" s="21"/>
    </row>
    <row r="81" spans="1:9" ht="27" customHeight="1" x14ac:dyDescent="0.25">
      <c r="A81" s="62">
        <v>0.57291666666666663</v>
      </c>
      <c r="B81" s="3" t="s">
        <v>93</v>
      </c>
      <c r="C81" s="7">
        <v>0.61458333333333337</v>
      </c>
      <c r="D81" s="3" t="s">
        <v>94</v>
      </c>
      <c r="E81" s="8">
        <v>40</v>
      </c>
      <c r="F81" s="4"/>
      <c r="G81" s="23" t="s">
        <v>312</v>
      </c>
    </row>
    <row r="82" spans="1:9" x14ac:dyDescent="0.25">
      <c r="A82" s="63"/>
      <c r="B82" s="64"/>
      <c r="C82" s="65"/>
      <c r="D82" s="66"/>
      <c r="E82" s="66"/>
      <c r="F82" s="67"/>
      <c r="G82" s="68"/>
    </row>
    <row r="83" spans="1:9" ht="17.399999999999999" customHeight="1" x14ac:dyDescent="0.25">
      <c r="A83" s="22">
        <v>0.61805555555555558</v>
      </c>
      <c r="B83" s="55" t="s">
        <v>273</v>
      </c>
      <c r="C83" s="7">
        <v>0.625</v>
      </c>
      <c r="E83" s="8">
        <v>1</v>
      </c>
      <c r="G83" s="49" t="s">
        <v>201</v>
      </c>
      <c r="I83" s="93" t="s">
        <v>274</v>
      </c>
    </row>
    <row r="84" spans="1:9" ht="12" customHeight="1" x14ac:dyDescent="0.25">
      <c r="A84" s="63"/>
      <c r="B84" s="64"/>
      <c r="C84" s="65"/>
      <c r="D84" s="66"/>
      <c r="E84" s="66"/>
      <c r="F84" s="67"/>
      <c r="G84" s="68"/>
    </row>
    <row r="85" spans="1:9" ht="15.6" customHeight="1" x14ac:dyDescent="0.25">
      <c r="A85" s="22">
        <v>0.625</v>
      </c>
      <c r="B85" s="3" t="s">
        <v>97</v>
      </c>
      <c r="C85" s="16">
        <v>0.66666666666666663</v>
      </c>
      <c r="D85" s="3" t="s">
        <v>98</v>
      </c>
      <c r="E85" s="8">
        <v>0.5</v>
      </c>
      <c r="F85" s="4" t="s">
        <v>158</v>
      </c>
      <c r="G85" s="1" t="s">
        <v>314</v>
      </c>
    </row>
    <row r="86" spans="1:9" ht="11.25" customHeight="1" x14ac:dyDescent="0.25">
      <c r="A86" s="20"/>
      <c r="B86" s="5"/>
      <c r="C86" s="5"/>
      <c r="D86" s="5"/>
      <c r="E86" s="6"/>
      <c r="F86" s="6"/>
      <c r="G86" s="21"/>
    </row>
    <row r="87" spans="1:9" x14ac:dyDescent="0.25">
      <c r="A87" s="84">
        <v>0.67708333333333337</v>
      </c>
      <c r="B87" s="52" t="s">
        <v>301</v>
      </c>
      <c r="C87" s="52"/>
      <c r="D87" s="52"/>
      <c r="E87" s="17">
        <v>1</v>
      </c>
      <c r="F87" s="52"/>
      <c r="G87" s="52" t="s">
        <v>313</v>
      </c>
    </row>
    <row r="88" spans="1:9" x14ac:dyDescent="0.25">
      <c r="A88" s="20"/>
      <c r="B88" s="5"/>
      <c r="C88" s="5"/>
      <c r="D88" s="5"/>
      <c r="E88" s="6"/>
      <c r="F88" s="6"/>
      <c r="G88" s="21"/>
    </row>
    <row r="89" spans="1:9" ht="13.8" thickBot="1" x14ac:dyDescent="0.3">
      <c r="A89" s="41"/>
      <c r="B89" s="42"/>
      <c r="C89" s="42"/>
      <c r="D89" s="43" t="s">
        <v>37</v>
      </c>
      <c r="E89" s="46">
        <f>SUM(E77:E88)</f>
        <v>112.5</v>
      </c>
      <c r="F89" s="42"/>
      <c r="G89" s="45"/>
    </row>
    <row r="90" spans="1:9" ht="19.8" customHeight="1" thickBot="1" x14ac:dyDescent="0.3">
      <c r="A90" s="215" t="s">
        <v>321</v>
      </c>
      <c r="B90" s="216"/>
      <c r="C90" s="216"/>
      <c r="D90" s="216"/>
      <c r="E90" s="216"/>
      <c r="F90" s="216"/>
      <c r="G90" s="217"/>
    </row>
    <row r="91" spans="1:9" ht="26.4" x14ac:dyDescent="0.25">
      <c r="A91" s="38" t="s">
        <v>102</v>
      </c>
      <c r="B91" s="39" t="s">
        <v>15</v>
      </c>
      <c r="C91" s="39" t="s">
        <v>16</v>
      </c>
      <c r="D91" s="39" t="s">
        <v>17</v>
      </c>
      <c r="E91" s="39" t="s">
        <v>18</v>
      </c>
      <c r="F91" s="39" t="s">
        <v>19</v>
      </c>
      <c r="G91" s="40" t="s">
        <v>20</v>
      </c>
    </row>
    <row r="92" spans="1:9" x14ac:dyDescent="0.25">
      <c r="A92" s="22"/>
      <c r="B92" s="9" t="s">
        <v>323</v>
      </c>
      <c r="C92" s="7">
        <v>0.33333333333333331</v>
      </c>
      <c r="D92" s="3" t="s">
        <v>22</v>
      </c>
      <c r="E92" s="4"/>
      <c r="F92" s="17"/>
      <c r="G92" s="19"/>
    </row>
    <row r="93" spans="1:9" x14ac:dyDescent="0.25">
      <c r="A93" s="63"/>
      <c r="B93" s="64"/>
      <c r="C93" s="65"/>
      <c r="D93" s="66"/>
      <c r="E93" s="67"/>
      <c r="F93" s="108"/>
      <c r="G93" s="68"/>
    </row>
    <row r="94" spans="1:9" s="2" customFormat="1" x14ac:dyDescent="0.25">
      <c r="A94" s="111">
        <v>0.375</v>
      </c>
      <c r="B94" s="106" t="s">
        <v>185</v>
      </c>
      <c r="C94" s="14">
        <v>0.41666666666666669</v>
      </c>
      <c r="D94" s="12"/>
      <c r="E94" s="12">
        <v>20</v>
      </c>
      <c r="F94" s="15" t="s">
        <v>315</v>
      </c>
      <c r="G94" s="107" t="s">
        <v>186</v>
      </c>
    </row>
    <row r="95" spans="1:9" x14ac:dyDescent="0.25">
      <c r="A95" s="109"/>
      <c r="B95" s="64"/>
      <c r="C95" s="65"/>
      <c r="D95" s="66"/>
      <c r="E95" s="66"/>
      <c r="F95" s="67"/>
      <c r="G95" s="110"/>
    </row>
    <row r="96" spans="1:9" ht="12.75" customHeight="1" x14ac:dyDescent="0.25">
      <c r="A96" s="84">
        <v>0.51041666666666663</v>
      </c>
      <c r="B96" s="9" t="s">
        <v>291</v>
      </c>
      <c r="C96" s="84">
        <v>0.54166666666666663</v>
      </c>
      <c r="D96" s="9" t="s">
        <v>224</v>
      </c>
      <c r="E96" s="17">
        <v>65</v>
      </c>
      <c r="F96" s="17" t="s">
        <v>158</v>
      </c>
      <c r="G96" s="4" t="s">
        <v>107</v>
      </c>
    </row>
    <row r="97" spans="1:7" ht="16.2" customHeight="1" x14ac:dyDescent="0.25">
      <c r="A97" s="63"/>
      <c r="B97" s="64"/>
      <c r="C97" s="65"/>
      <c r="D97" s="66"/>
      <c r="E97" s="66"/>
      <c r="F97" s="67"/>
      <c r="G97" s="68"/>
    </row>
    <row r="98" spans="1:7" ht="16.2" customHeight="1" x14ac:dyDescent="0.25">
      <c r="A98" s="111">
        <v>0.625</v>
      </c>
      <c r="B98" s="106" t="s">
        <v>292</v>
      </c>
      <c r="C98" s="14">
        <v>0.64583333333333337</v>
      </c>
      <c r="D98" s="9" t="s">
        <v>224</v>
      </c>
      <c r="E98" s="12">
        <v>55</v>
      </c>
      <c r="F98" s="15"/>
      <c r="G98" s="107" t="s">
        <v>293</v>
      </c>
    </row>
    <row r="99" spans="1:7" ht="16.2" customHeight="1" x14ac:dyDescent="0.25">
      <c r="A99" s="63"/>
      <c r="B99" s="64"/>
      <c r="C99" s="65"/>
      <c r="D99" s="66"/>
      <c r="E99" s="66"/>
      <c r="F99" s="67"/>
      <c r="G99" s="68"/>
    </row>
    <row r="100" spans="1:7" ht="16.2" customHeight="1" x14ac:dyDescent="0.25">
      <c r="A100" s="111">
        <v>0.65277777777777779</v>
      </c>
      <c r="B100" s="106" t="s">
        <v>299</v>
      </c>
      <c r="C100" s="14">
        <v>0.67708333333333337</v>
      </c>
      <c r="D100" s="9"/>
      <c r="E100" s="12">
        <v>2</v>
      </c>
      <c r="F100" s="15"/>
      <c r="G100" s="107" t="s">
        <v>300</v>
      </c>
    </row>
    <row r="101" spans="1:7" ht="16.2" customHeight="1" x14ac:dyDescent="0.25">
      <c r="A101" s="63"/>
      <c r="B101" s="64"/>
      <c r="C101" s="65"/>
      <c r="D101" s="66"/>
      <c r="E101" s="66"/>
      <c r="F101" s="67"/>
      <c r="G101" s="68"/>
    </row>
    <row r="102" spans="1:7" x14ac:dyDescent="0.25">
      <c r="A102" s="111">
        <v>0.6875</v>
      </c>
      <c r="B102" s="12" t="s">
        <v>230</v>
      </c>
      <c r="C102" s="14"/>
      <c r="D102" s="12"/>
      <c r="E102" s="12">
        <v>2</v>
      </c>
      <c r="F102" s="115" t="s">
        <v>155</v>
      </c>
      <c r="G102" s="107" t="s">
        <v>231</v>
      </c>
    </row>
    <row r="103" spans="1:7" ht="13.8" thickBot="1" x14ac:dyDescent="0.3">
      <c r="A103" s="41"/>
      <c r="B103" s="42"/>
      <c r="C103" s="42"/>
      <c r="D103" s="43" t="s">
        <v>37</v>
      </c>
      <c r="E103" s="44">
        <f>SUM(E92:E102)</f>
        <v>144</v>
      </c>
      <c r="F103" s="42"/>
      <c r="G103" s="45"/>
    </row>
    <row r="104" spans="1:7" ht="13.8" thickBot="1" x14ac:dyDescent="0.3">
      <c r="A104" s="41"/>
      <c r="B104" s="42"/>
      <c r="C104" s="42"/>
      <c r="D104" s="43" t="s">
        <v>124</v>
      </c>
      <c r="E104" s="44">
        <f>+E103+E89+E72+E52+E36+E20</f>
        <v>794</v>
      </c>
      <c r="F104" s="42"/>
      <c r="G104" s="45"/>
    </row>
    <row r="105" spans="1:7" ht="14.25" customHeight="1" thickBot="1" x14ac:dyDescent="0.3">
      <c r="A105" s="171" t="s">
        <v>298</v>
      </c>
      <c r="B105" s="172"/>
      <c r="C105" s="172"/>
      <c r="D105" s="172"/>
      <c r="E105" s="172"/>
      <c r="F105" s="172"/>
      <c r="G105" s="173"/>
    </row>
    <row r="106" spans="1:7" ht="27.75" customHeight="1" x14ac:dyDescent="0.25">
      <c r="A106" s="32" t="s">
        <v>14</v>
      </c>
      <c r="B106" s="30" t="s">
        <v>6</v>
      </c>
      <c r="C106" s="30"/>
      <c r="D106" s="30" t="s">
        <v>7</v>
      </c>
      <c r="E106" s="30" t="s">
        <v>8</v>
      </c>
      <c r="F106" s="30" t="s">
        <v>9</v>
      </c>
      <c r="G106" s="33" t="s">
        <v>10</v>
      </c>
    </row>
    <row r="107" spans="1:7" ht="14.25" customHeight="1" thickBot="1" x14ac:dyDescent="0.3">
      <c r="A107" s="174" t="s">
        <v>118</v>
      </c>
      <c r="B107" s="175"/>
      <c r="C107" s="175"/>
      <c r="D107" s="34" t="s">
        <v>119</v>
      </c>
      <c r="E107" s="34" t="s">
        <v>120</v>
      </c>
      <c r="F107" s="34" t="s">
        <v>121</v>
      </c>
      <c r="G107" s="31" t="s">
        <v>122</v>
      </c>
    </row>
    <row r="108" spans="1:7" ht="54" customHeight="1" thickBot="1" x14ac:dyDescent="0.3">
      <c r="A108" s="168" t="s">
        <v>316</v>
      </c>
      <c r="B108" s="169"/>
      <c r="C108" s="169"/>
      <c r="D108" s="169"/>
      <c r="E108" s="169"/>
      <c r="F108" s="169"/>
      <c r="G108" s="170"/>
    </row>
    <row r="109" spans="1:7" ht="17.25" customHeight="1" x14ac:dyDescent="0.25">
      <c r="A109" s="50"/>
      <c r="B109" s="50"/>
      <c r="C109" s="50"/>
      <c r="D109" s="50"/>
      <c r="E109" s="50"/>
      <c r="F109" s="50"/>
      <c r="G109" s="50"/>
    </row>
    <row r="111" spans="1:7" ht="25.5" customHeight="1" x14ac:dyDescent="0.25"/>
    <row r="126" ht="32.25" customHeight="1" x14ac:dyDescent="0.25"/>
    <row r="127" ht="25.5" customHeight="1" x14ac:dyDescent="0.25"/>
    <row r="129" ht="16.5" customHeight="1" x14ac:dyDescent="0.25"/>
    <row r="130" ht="71.25" customHeight="1" x14ac:dyDescent="0.25"/>
  </sheetData>
  <mergeCells count="9">
    <mergeCell ref="A108:G108"/>
    <mergeCell ref="A2:G2"/>
    <mergeCell ref="A21:G21"/>
    <mergeCell ref="A37:G37"/>
    <mergeCell ref="A53:G53"/>
    <mergeCell ref="A73:G73"/>
    <mergeCell ref="A90:G90"/>
    <mergeCell ref="A105:G105"/>
    <mergeCell ref="A107:C107"/>
  </mergeCells>
  <pageMargins left="0.7" right="0.7" top="0.75" bottom="0.75" header="0.3" footer="0.3"/>
  <pageSetup scale="80" fitToHeight="0" orientation="landscape" r:id="rId1"/>
  <rowBreaks count="5" manualBreakCount="5">
    <brk id="20" max="16383" man="1"/>
    <brk id="36" max="16383" man="1"/>
    <brk id="52" max="16383" man="1"/>
    <brk id="72" max="16383" man="1"/>
    <brk id="8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BDDD-76DC-4D45-ADEF-4970C25ACC60}">
  <dimension ref="A1:K124"/>
  <sheetViews>
    <sheetView topLeftCell="A58" workbookViewId="0">
      <selection activeCell="B75" sqref="B75"/>
    </sheetView>
  </sheetViews>
  <sheetFormatPr defaultColWidth="9.33203125" defaultRowHeight="13.2" x14ac:dyDescent="0.25"/>
  <cols>
    <col min="1" max="1" width="12.6640625" style="1" customWidth="1"/>
    <col min="2" max="2" width="24.109375" style="1" customWidth="1"/>
    <col min="3" max="3" width="14.44140625" style="1" customWidth="1"/>
    <col min="4" max="4" width="16.44140625" style="1" customWidth="1"/>
    <col min="5" max="5" width="8.33203125" style="1" customWidth="1"/>
    <col min="6" max="6" width="21.44140625" style="1" customWidth="1"/>
    <col min="7" max="7" width="63" style="1" customWidth="1"/>
    <col min="8" max="10" width="0" style="1" hidden="1" customWidth="1"/>
    <col min="11" max="16384" width="9.33203125" style="1"/>
  </cols>
  <sheetData>
    <row r="1" spans="1:11" ht="23.4" thickBot="1" x14ac:dyDescent="0.3">
      <c r="A1" s="176" t="s">
        <v>264</v>
      </c>
      <c r="B1" s="177"/>
      <c r="C1" s="177"/>
      <c r="D1" s="177"/>
      <c r="E1" s="177"/>
      <c r="F1" s="177"/>
      <c r="G1" s="177"/>
      <c r="K1" s="94"/>
    </row>
    <row r="2" spans="1:11" ht="37.950000000000003" customHeight="1" thickBot="1" x14ac:dyDescent="0.3">
      <c r="A2" s="178" t="s">
        <v>265</v>
      </c>
      <c r="B2" s="172"/>
      <c r="C2" s="172"/>
      <c r="D2" s="172"/>
      <c r="E2" s="172"/>
      <c r="F2" s="172"/>
      <c r="G2" s="173"/>
    </row>
    <row r="3" spans="1:11" ht="26.4" x14ac:dyDescent="0.25">
      <c r="A3" s="38" t="s">
        <v>102</v>
      </c>
      <c r="B3" s="39" t="s">
        <v>15</v>
      </c>
      <c r="C3" s="39" t="s">
        <v>16</v>
      </c>
      <c r="D3" s="39" t="s">
        <v>17</v>
      </c>
      <c r="E3" s="39" t="s">
        <v>18</v>
      </c>
      <c r="F3" s="39" t="s">
        <v>19</v>
      </c>
      <c r="G3" s="40" t="s">
        <v>20</v>
      </c>
    </row>
    <row r="4" spans="1:11" ht="26.4" x14ac:dyDescent="0.25">
      <c r="A4" s="18" t="s">
        <v>128</v>
      </c>
      <c r="B4" s="3" t="s">
        <v>21</v>
      </c>
      <c r="C4" s="9" t="s">
        <v>148</v>
      </c>
      <c r="D4" s="3" t="s">
        <v>22</v>
      </c>
      <c r="E4" s="3"/>
      <c r="F4" s="3" t="s">
        <v>23</v>
      </c>
      <c r="G4" s="23" t="s">
        <v>149</v>
      </c>
    </row>
    <row r="5" spans="1:11" x14ac:dyDescent="0.25">
      <c r="A5" s="20"/>
      <c r="B5" s="6"/>
      <c r="C5" s="6"/>
      <c r="D5" s="6"/>
      <c r="E5" s="5"/>
      <c r="F5" s="5"/>
      <c r="G5" s="21"/>
    </row>
    <row r="6" spans="1:11" x14ac:dyDescent="0.25">
      <c r="A6" s="22">
        <v>0.39583333333333331</v>
      </c>
      <c r="B6" s="9" t="s">
        <v>179</v>
      </c>
      <c r="C6" s="7">
        <v>0.40972222222222227</v>
      </c>
      <c r="D6" s="3" t="s">
        <v>22</v>
      </c>
      <c r="E6" s="3"/>
      <c r="F6" s="55" t="s">
        <v>243</v>
      </c>
      <c r="G6" s="23" t="s">
        <v>242</v>
      </c>
    </row>
    <row r="7" spans="1:11" x14ac:dyDescent="0.25">
      <c r="A7" s="20"/>
      <c r="B7" s="5"/>
      <c r="C7" s="5"/>
      <c r="D7" s="5"/>
      <c r="E7" s="5"/>
      <c r="F7" s="5"/>
      <c r="G7" s="21"/>
    </row>
    <row r="8" spans="1:11" ht="26.4" x14ac:dyDescent="0.25">
      <c r="A8" s="22">
        <v>0.41666666666666669</v>
      </c>
      <c r="B8" s="3" t="s">
        <v>26</v>
      </c>
      <c r="C8" s="7">
        <v>0.45833333333333331</v>
      </c>
      <c r="D8" s="3" t="s">
        <v>27</v>
      </c>
      <c r="E8" s="3">
        <v>10</v>
      </c>
      <c r="F8" s="3" t="s">
        <v>28</v>
      </c>
      <c r="G8" s="23" t="s">
        <v>150</v>
      </c>
    </row>
    <row r="9" spans="1:11" x14ac:dyDescent="0.25">
      <c r="A9" s="20"/>
      <c r="B9" s="5"/>
      <c r="C9" s="5"/>
      <c r="D9" s="5"/>
      <c r="E9" s="5"/>
      <c r="F9" s="5"/>
      <c r="G9" s="21"/>
    </row>
    <row r="10" spans="1:11" ht="26.4" x14ac:dyDescent="0.25">
      <c r="A10" s="22">
        <v>0.5</v>
      </c>
      <c r="B10" s="3" t="s">
        <v>29</v>
      </c>
      <c r="C10" s="7">
        <v>0.54166666666666663</v>
      </c>
      <c r="D10" s="3" t="s">
        <v>30</v>
      </c>
      <c r="E10" s="8">
        <v>25</v>
      </c>
      <c r="F10" s="3" t="s">
        <v>31</v>
      </c>
      <c r="G10" s="19" t="s">
        <v>244</v>
      </c>
    </row>
    <row r="11" spans="1:11" x14ac:dyDescent="0.25">
      <c r="A11" s="20"/>
      <c r="B11" s="5"/>
      <c r="C11" s="5"/>
      <c r="D11" s="5"/>
      <c r="E11" s="5"/>
      <c r="F11" s="5"/>
      <c r="G11" s="21"/>
    </row>
    <row r="12" spans="1:11" x14ac:dyDescent="0.25">
      <c r="A12" s="22">
        <v>0.57291666666666663</v>
      </c>
      <c r="B12" s="9" t="s">
        <v>170</v>
      </c>
      <c r="C12" s="7">
        <v>0.60416666666666663</v>
      </c>
      <c r="D12" s="3" t="s">
        <v>32</v>
      </c>
      <c r="E12" s="8">
        <v>20</v>
      </c>
      <c r="F12" s="3"/>
      <c r="G12" s="23" t="s">
        <v>245</v>
      </c>
    </row>
    <row r="13" spans="1:11" x14ac:dyDescent="0.25">
      <c r="A13" s="20"/>
      <c r="B13" s="5"/>
      <c r="C13" s="5"/>
      <c r="D13" s="5"/>
      <c r="E13" s="5"/>
      <c r="F13" s="5"/>
      <c r="G13" s="21"/>
    </row>
    <row r="14" spans="1:11" x14ac:dyDescent="0.25">
      <c r="A14" s="22">
        <v>0.64583333333333337</v>
      </c>
      <c r="B14" s="71" t="s">
        <v>217</v>
      </c>
      <c r="C14" s="72">
        <v>0.6875</v>
      </c>
      <c r="D14" s="71" t="s">
        <v>153</v>
      </c>
      <c r="E14" s="73"/>
      <c r="F14" s="74"/>
      <c r="G14" s="75" t="s">
        <v>247</v>
      </c>
    </row>
    <row r="15" spans="1:11" x14ac:dyDescent="0.25">
      <c r="A15" s="20"/>
      <c r="B15" s="5"/>
      <c r="C15" s="5"/>
      <c r="D15" s="5"/>
      <c r="E15" s="5"/>
      <c r="F15" s="5"/>
      <c r="G15" s="21"/>
    </row>
    <row r="16" spans="1:11" ht="39.6" x14ac:dyDescent="0.25">
      <c r="A16" s="22">
        <v>0.71875</v>
      </c>
      <c r="B16" s="3" t="s">
        <v>33</v>
      </c>
      <c r="C16" s="7">
        <v>0.72916666666666663</v>
      </c>
      <c r="D16" s="3" t="s">
        <v>22</v>
      </c>
      <c r="E16" s="3">
        <v>13</v>
      </c>
      <c r="F16" s="3"/>
      <c r="G16" s="23" t="s">
        <v>246</v>
      </c>
    </row>
    <row r="17" spans="1:7" x14ac:dyDescent="0.25">
      <c r="A17" s="20"/>
      <c r="B17" s="5"/>
      <c r="C17" s="5"/>
      <c r="D17" s="5"/>
      <c r="E17" s="5"/>
      <c r="F17" s="5"/>
      <c r="G17" s="21"/>
    </row>
    <row r="18" spans="1:7" ht="26.4" x14ac:dyDescent="0.25">
      <c r="A18" s="22">
        <v>0.73958333333333337</v>
      </c>
      <c r="B18" s="3" t="s">
        <v>34</v>
      </c>
      <c r="C18" s="4"/>
      <c r="D18" s="3" t="s">
        <v>35</v>
      </c>
      <c r="E18" s="8">
        <v>1</v>
      </c>
      <c r="F18" s="3" t="s">
        <v>36</v>
      </c>
      <c r="G18" s="23" t="s">
        <v>161</v>
      </c>
    </row>
    <row r="19" spans="1:7" x14ac:dyDescent="0.25">
      <c r="A19" s="20"/>
      <c r="B19" s="5"/>
      <c r="C19" s="5"/>
      <c r="D19" s="5"/>
      <c r="E19" s="5"/>
      <c r="F19" s="5"/>
      <c r="G19" s="21"/>
    </row>
    <row r="20" spans="1:7" ht="13.8" thickBot="1" x14ac:dyDescent="0.3">
      <c r="A20" s="41"/>
      <c r="B20" s="42"/>
      <c r="C20" s="42"/>
      <c r="D20" s="43" t="s">
        <v>37</v>
      </c>
      <c r="E20" s="44">
        <f>E18+E16+E14+E12+E10+E8</f>
        <v>69</v>
      </c>
      <c r="F20" s="42"/>
      <c r="G20" s="45"/>
    </row>
    <row r="21" spans="1:7" ht="13.8" thickBot="1" x14ac:dyDescent="0.3">
      <c r="A21" s="178" t="s">
        <v>267</v>
      </c>
      <c r="B21" s="172"/>
      <c r="C21" s="172"/>
      <c r="D21" s="172"/>
      <c r="E21" s="172"/>
      <c r="F21" s="172"/>
      <c r="G21" s="173"/>
    </row>
    <row r="22" spans="1:7" ht="26.4" x14ac:dyDescent="0.25">
      <c r="A22" s="38" t="s">
        <v>102</v>
      </c>
      <c r="B22" s="39" t="s">
        <v>15</v>
      </c>
      <c r="C22" s="39" t="s">
        <v>16</v>
      </c>
      <c r="D22" s="39" t="s">
        <v>17</v>
      </c>
      <c r="E22" s="39" t="s">
        <v>18</v>
      </c>
      <c r="F22" s="39" t="s">
        <v>19</v>
      </c>
      <c r="G22" s="40" t="s">
        <v>20</v>
      </c>
    </row>
    <row r="23" spans="1:7" ht="34.950000000000003" customHeight="1" x14ac:dyDescent="0.25">
      <c r="A23" s="18" t="s">
        <v>129</v>
      </c>
      <c r="B23" s="3" t="s">
        <v>39</v>
      </c>
      <c r="C23" s="3" t="s">
        <v>40</v>
      </c>
      <c r="D23" s="3" t="s">
        <v>22</v>
      </c>
      <c r="E23" s="4"/>
      <c r="F23" s="4"/>
      <c r="G23" s="19"/>
    </row>
    <row r="24" spans="1:7" x14ac:dyDescent="0.25">
      <c r="A24" s="20"/>
      <c r="B24" s="6"/>
      <c r="C24" s="5"/>
      <c r="D24" s="6"/>
      <c r="E24" s="6"/>
      <c r="F24" s="6"/>
      <c r="G24" s="21"/>
    </row>
    <row r="25" spans="1:7" ht="26.4" x14ac:dyDescent="0.25">
      <c r="A25" s="18" t="s">
        <v>130</v>
      </c>
      <c r="B25" s="3" t="s">
        <v>41</v>
      </c>
      <c r="C25" s="3" t="s">
        <v>25</v>
      </c>
      <c r="D25" s="3" t="s">
        <v>35</v>
      </c>
      <c r="E25" s="10"/>
      <c r="F25" s="35" t="s">
        <v>154</v>
      </c>
      <c r="G25" s="23" t="s">
        <v>162</v>
      </c>
    </row>
    <row r="26" spans="1:7" x14ac:dyDescent="0.25">
      <c r="A26" s="20"/>
      <c r="B26" s="5"/>
      <c r="C26" s="5"/>
      <c r="D26" s="5"/>
      <c r="E26" s="6"/>
      <c r="F26" s="6"/>
      <c r="G26" s="21"/>
    </row>
    <row r="27" spans="1:7" ht="27" customHeight="1" x14ac:dyDescent="0.25">
      <c r="A27" s="70">
        <v>0.41666666666666669</v>
      </c>
      <c r="B27" s="3" t="s">
        <v>50</v>
      </c>
      <c r="C27" s="77">
        <v>0.42708333333333331</v>
      </c>
      <c r="D27" s="3" t="s">
        <v>51</v>
      </c>
      <c r="E27" s="8">
        <v>17</v>
      </c>
      <c r="F27" s="3" t="s">
        <v>52</v>
      </c>
      <c r="G27" s="23" t="s">
        <v>164</v>
      </c>
    </row>
    <row r="28" spans="1:7" x14ac:dyDescent="0.25">
      <c r="A28" s="20"/>
      <c r="B28" s="5"/>
      <c r="C28" s="5"/>
      <c r="D28" s="5"/>
      <c r="E28" s="6"/>
      <c r="F28" s="5"/>
      <c r="G28" s="21"/>
    </row>
    <row r="29" spans="1:7" ht="26.4" x14ac:dyDescent="0.25">
      <c r="A29" s="7">
        <v>0.45833333333333331</v>
      </c>
      <c r="B29" s="9" t="s">
        <v>248</v>
      </c>
      <c r="C29" s="98">
        <v>0.47916666666666669</v>
      </c>
      <c r="D29" s="9" t="s">
        <v>0</v>
      </c>
      <c r="E29" s="8">
        <v>20</v>
      </c>
      <c r="F29" s="3"/>
      <c r="G29" s="23" t="s">
        <v>165</v>
      </c>
    </row>
    <row r="30" spans="1:7" x14ac:dyDescent="0.25">
      <c r="A30" s="20"/>
      <c r="B30" s="5"/>
      <c r="C30" s="5"/>
      <c r="D30" s="6"/>
      <c r="E30" s="6"/>
      <c r="F30" s="6"/>
      <c r="G30" s="21"/>
    </row>
    <row r="31" spans="1:7" ht="26.4" x14ac:dyDescent="0.25">
      <c r="A31" s="22">
        <v>0.5625</v>
      </c>
      <c r="B31" s="71" t="s">
        <v>213</v>
      </c>
      <c r="C31" s="7">
        <v>0.59375</v>
      </c>
      <c r="D31" s="9" t="s">
        <v>0</v>
      </c>
      <c r="E31" s="73">
        <v>61</v>
      </c>
      <c r="F31" s="71" t="s">
        <v>140</v>
      </c>
      <c r="G31" s="78" t="s">
        <v>61</v>
      </c>
    </row>
    <row r="32" spans="1:7" x14ac:dyDescent="0.25">
      <c r="A32" s="20"/>
      <c r="B32" s="5"/>
      <c r="C32" s="5"/>
      <c r="D32" s="6"/>
      <c r="E32" s="6"/>
      <c r="F32" s="6"/>
      <c r="G32" s="21"/>
    </row>
    <row r="33" spans="1:7" ht="33.75" customHeight="1" x14ac:dyDescent="0.25">
      <c r="A33" s="22"/>
      <c r="B33" s="55" t="s">
        <v>232</v>
      </c>
      <c r="C33" s="7"/>
      <c r="D33" s="4"/>
      <c r="E33" s="8"/>
      <c r="F33" s="4"/>
      <c r="G33" s="19" t="s">
        <v>241</v>
      </c>
    </row>
    <row r="34" spans="1:7" x14ac:dyDescent="0.25">
      <c r="A34" s="20"/>
      <c r="B34" s="5"/>
      <c r="C34" s="5"/>
      <c r="D34" s="6"/>
      <c r="E34" s="6"/>
      <c r="F34" s="6"/>
      <c r="G34" s="21"/>
    </row>
    <row r="35" spans="1:7" ht="26.4" x14ac:dyDescent="0.25">
      <c r="A35" s="70">
        <v>0.65625</v>
      </c>
      <c r="B35" s="76" t="s">
        <v>215</v>
      </c>
      <c r="C35" s="74"/>
      <c r="D35" s="71" t="s">
        <v>27</v>
      </c>
      <c r="E35" s="71">
        <v>37</v>
      </c>
      <c r="F35" s="74"/>
      <c r="G35" s="78" t="s">
        <v>68</v>
      </c>
    </row>
    <row r="36" spans="1:7" ht="13.8" thickBot="1" x14ac:dyDescent="0.3">
      <c r="A36" s="41"/>
      <c r="B36" s="42"/>
      <c r="C36" s="42"/>
      <c r="D36" s="43" t="s">
        <v>37</v>
      </c>
      <c r="E36" s="46">
        <f>SUM(E23:E35)</f>
        <v>135</v>
      </c>
      <c r="F36" s="42"/>
      <c r="G36" s="45"/>
    </row>
    <row r="37" spans="1:7" ht="19.8" thickBot="1" x14ac:dyDescent="0.3">
      <c r="A37" s="178" t="s">
        <v>278</v>
      </c>
      <c r="B37" s="179"/>
      <c r="C37" s="179"/>
      <c r="D37" s="179"/>
      <c r="E37" s="179"/>
      <c r="F37" s="179"/>
      <c r="G37" s="180"/>
    </row>
    <row r="38" spans="1:7" ht="26.4" x14ac:dyDescent="0.25">
      <c r="A38" s="38" t="s">
        <v>102</v>
      </c>
      <c r="B38" s="39" t="s">
        <v>15</v>
      </c>
      <c r="C38" s="39" t="s">
        <v>16</v>
      </c>
      <c r="D38" s="39" t="s">
        <v>17</v>
      </c>
      <c r="E38" s="39" t="s">
        <v>18</v>
      </c>
      <c r="F38" s="39" t="s">
        <v>19</v>
      </c>
      <c r="G38" s="40" t="s">
        <v>20</v>
      </c>
    </row>
    <row r="39" spans="1:7" x14ac:dyDescent="0.25">
      <c r="A39" s="22">
        <v>0.29166666666666669</v>
      </c>
      <c r="B39" s="3" t="s">
        <v>39</v>
      </c>
      <c r="C39" s="16">
        <v>0.36458333333333331</v>
      </c>
      <c r="D39" s="3" t="s">
        <v>22</v>
      </c>
      <c r="E39" s="3"/>
      <c r="F39" s="9" t="s">
        <v>2</v>
      </c>
      <c r="G39" s="19" t="s">
        <v>175</v>
      </c>
    </row>
    <row r="40" spans="1:7" x14ac:dyDescent="0.25">
      <c r="A40" s="20"/>
      <c r="B40" s="5"/>
      <c r="C40" s="5"/>
      <c r="D40" s="6"/>
      <c r="E40" s="5"/>
      <c r="F40" s="6"/>
      <c r="G40" s="21"/>
    </row>
    <row r="41" spans="1:7" x14ac:dyDescent="0.25">
      <c r="A41" s="22">
        <v>0.375</v>
      </c>
      <c r="B41" s="55" t="s">
        <v>235</v>
      </c>
      <c r="C41" s="16">
        <v>0.38541666666666669</v>
      </c>
      <c r="D41" s="3"/>
      <c r="E41" s="3">
        <v>9</v>
      </c>
      <c r="F41" s="9"/>
      <c r="G41" s="57" t="s">
        <v>249</v>
      </c>
    </row>
    <row r="42" spans="1:7" x14ac:dyDescent="0.25">
      <c r="A42" s="20"/>
      <c r="B42" s="5"/>
      <c r="C42" s="5"/>
      <c r="D42" s="6"/>
      <c r="E42" s="5"/>
      <c r="F42" s="6"/>
      <c r="G42" s="21"/>
    </row>
    <row r="43" spans="1:7" x14ac:dyDescent="0.25">
      <c r="A43" s="22">
        <v>0.41666666666666669</v>
      </c>
      <c r="B43" s="3" t="s">
        <v>225</v>
      </c>
      <c r="C43" s="16">
        <v>0.4375</v>
      </c>
      <c r="D43" s="3"/>
      <c r="E43" s="3">
        <v>26</v>
      </c>
      <c r="F43" s="9"/>
      <c r="G43" s="19" t="s">
        <v>226</v>
      </c>
    </row>
    <row r="44" spans="1:7" x14ac:dyDescent="0.25">
      <c r="A44" s="20"/>
      <c r="B44" s="5"/>
      <c r="C44" s="5"/>
      <c r="D44" s="6"/>
      <c r="E44" s="5"/>
      <c r="F44" s="6"/>
      <c r="G44" s="21"/>
    </row>
    <row r="45" spans="1:7" ht="26.4" x14ac:dyDescent="0.25">
      <c r="A45" s="18"/>
      <c r="B45" s="9" t="s">
        <v>250</v>
      </c>
      <c r="C45" s="3"/>
      <c r="D45" s="9" t="s">
        <v>251</v>
      </c>
      <c r="E45" s="3"/>
      <c r="F45" s="4"/>
      <c r="G45" s="19" t="s">
        <v>62</v>
      </c>
    </row>
    <row r="46" spans="1:7" x14ac:dyDescent="0.25">
      <c r="A46" s="20"/>
      <c r="B46" s="5"/>
      <c r="C46" s="5"/>
      <c r="D46" s="6"/>
      <c r="E46" s="5"/>
      <c r="F46" s="6"/>
      <c r="G46" s="21"/>
    </row>
    <row r="47" spans="1:7" x14ac:dyDescent="0.25">
      <c r="A47" s="22">
        <v>0.45833333333333331</v>
      </c>
      <c r="B47" s="3" t="s">
        <v>227</v>
      </c>
      <c r="C47" s="16">
        <v>0.46875</v>
      </c>
      <c r="D47" s="3"/>
      <c r="E47" s="3">
        <v>19</v>
      </c>
      <c r="F47" s="9"/>
      <c r="G47" s="19" t="s">
        <v>229</v>
      </c>
    </row>
    <row r="48" spans="1:7" x14ac:dyDescent="0.25">
      <c r="A48" s="20"/>
      <c r="B48" s="5"/>
      <c r="C48" s="5"/>
      <c r="D48" s="6"/>
      <c r="E48" s="5"/>
      <c r="F48" s="6"/>
      <c r="G48" s="21"/>
    </row>
    <row r="49" spans="1:11" x14ac:dyDescent="0.25">
      <c r="A49" s="22">
        <v>0.47916666666666669</v>
      </c>
      <c r="B49" s="3" t="s">
        <v>228</v>
      </c>
      <c r="C49" s="16">
        <v>0.5</v>
      </c>
      <c r="D49" s="3"/>
      <c r="E49" s="3">
        <v>7</v>
      </c>
      <c r="F49" s="9"/>
      <c r="G49" s="19" t="s">
        <v>252</v>
      </c>
    </row>
    <row r="50" spans="1:11" x14ac:dyDescent="0.25">
      <c r="A50" s="20"/>
      <c r="B50" s="5"/>
      <c r="C50" s="5"/>
      <c r="D50" s="6"/>
      <c r="E50" s="5"/>
      <c r="F50" s="6"/>
      <c r="G50" s="87"/>
    </row>
    <row r="51" spans="1:11" ht="27.75" customHeight="1" x14ac:dyDescent="0.25">
      <c r="A51" s="22">
        <v>0.52083333333333337</v>
      </c>
      <c r="B51" s="9" t="s">
        <v>239</v>
      </c>
      <c r="C51" s="7">
        <v>0.5625</v>
      </c>
      <c r="D51" s="3" t="s">
        <v>66</v>
      </c>
      <c r="E51" s="8">
        <v>14</v>
      </c>
      <c r="F51" s="96" t="s">
        <v>140</v>
      </c>
      <c r="G51" s="95" t="s">
        <v>238</v>
      </c>
      <c r="K51" s="69"/>
    </row>
    <row r="52" spans="1:11" x14ac:dyDescent="0.25">
      <c r="A52" s="20"/>
      <c r="B52" s="6"/>
      <c r="C52" s="5"/>
      <c r="D52" s="5"/>
      <c r="E52" s="5"/>
      <c r="F52" s="6"/>
      <c r="G52" s="88"/>
    </row>
    <row r="53" spans="1:11" x14ac:dyDescent="0.25">
      <c r="A53" s="77">
        <v>0.60416666666666663</v>
      </c>
      <c r="B53" s="85" t="s">
        <v>222</v>
      </c>
      <c r="C53" s="77">
        <v>0.64583333333333337</v>
      </c>
      <c r="D53" s="85" t="s">
        <v>223</v>
      </c>
      <c r="E53" s="73">
        <v>30</v>
      </c>
      <c r="F53" s="74"/>
      <c r="G53" s="85" t="s">
        <v>236</v>
      </c>
      <c r="K53" s="69"/>
    </row>
    <row r="54" spans="1:11" x14ac:dyDescent="0.25">
      <c r="A54" s="20"/>
      <c r="B54" s="6"/>
      <c r="C54" s="5"/>
      <c r="D54" s="5"/>
      <c r="E54" s="5"/>
      <c r="F54" s="6"/>
      <c r="G54" s="21"/>
      <c r="K54" s="69"/>
    </row>
    <row r="55" spans="1:11" x14ac:dyDescent="0.25">
      <c r="A55" s="36">
        <v>0.6875</v>
      </c>
      <c r="B55" s="89" t="s">
        <v>235</v>
      </c>
      <c r="C55" s="36">
        <v>0.69444444444444453</v>
      </c>
      <c r="D55" s="86"/>
      <c r="E55" s="37">
        <v>30</v>
      </c>
      <c r="F55" s="54"/>
      <c r="G55" s="89" t="s">
        <v>237</v>
      </c>
      <c r="K55" s="69"/>
    </row>
    <row r="56" spans="1:11" x14ac:dyDescent="0.25">
      <c r="A56" s="20"/>
      <c r="B56" s="6"/>
      <c r="C56" s="5"/>
      <c r="D56" s="5"/>
      <c r="E56" s="6"/>
      <c r="F56" s="6"/>
      <c r="G56" s="21"/>
    </row>
    <row r="57" spans="1:11" ht="26.4" x14ac:dyDescent="0.25">
      <c r="A57" s="22">
        <v>0.73958333333333337</v>
      </c>
      <c r="B57" s="3" t="s">
        <v>67</v>
      </c>
      <c r="C57" s="4"/>
      <c r="D57" s="3" t="s">
        <v>22</v>
      </c>
      <c r="E57" s="8">
        <v>35</v>
      </c>
      <c r="F57" s="4"/>
      <c r="G57" s="19" t="s">
        <v>68</v>
      </c>
    </row>
    <row r="58" spans="1:11" x14ac:dyDescent="0.25">
      <c r="A58" s="24"/>
      <c r="B58" s="4"/>
      <c r="C58" s="4"/>
      <c r="D58" s="4"/>
      <c r="E58" s="4"/>
      <c r="F58" s="4"/>
      <c r="G58" s="25" t="s">
        <v>69</v>
      </c>
    </row>
    <row r="59" spans="1:11" ht="13.8" thickBot="1" x14ac:dyDescent="0.3">
      <c r="A59" s="41"/>
      <c r="B59" s="42"/>
      <c r="C59" s="42"/>
      <c r="D59" s="43" t="s">
        <v>37</v>
      </c>
      <c r="E59" s="44">
        <f>SUM(E43:E58)</f>
        <v>161</v>
      </c>
      <c r="F59" s="42"/>
      <c r="G59" s="45"/>
    </row>
    <row r="60" spans="1:11" ht="19.8" thickBot="1" x14ac:dyDescent="0.3">
      <c r="A60" s="178" t="s">
        <v>279</v>
      </c>
      <c r="B60" s="179"/>
      <c r="C60" s="179"/>
      <c r="D60" s="179"/>
      <c r="E60" s="179"/>
      <c r="F60" s="179"/>
      <c r="G60" s="180"/>
    </row>
    <row r="61" spans="1:11" ht="26.4" x14ac:dyDescent="0.25">
      <c r="A61" s="38" t="s">
        <v>102</v>
      </c>
      <c r="B61" s="39" t="s">
        <v>15</v>
      </c>
      <c r="C61" s="39" t="s">
        <v>16</v>
      </c>
      <c r="D61" s="39" t="s">
        <v>17</v>
      </c>
      <c r="E61" s="39" t="s">
        <v>18</v>
      </c>
      <c r="F61" s="39" t="s">
        <v>19</v>
      </c>
      <c r="G61" s="40" t="s">
        <v>20</v>
      </c>
    </row>
    <row r="62" spans="1:11" x14ac:dyDescent="0.25">
      <c r="A62" s="181" t="s">
        <v>12</v>
      </c>
      <c r="B62" s="182"/>
      <c r="C62" s="182"/>
      <c r="D62" s="182"/>
      <c r="E62" s="182"/>
      <c r="F62" s="182"/>
      <c r="G62" s="19"/>
    </row>
    <row r="63" spans="1:11" x14ac:dyDescent="0.25">
      <c r="A63" s="22">
        <v>0.29166666666666669</v>
      </c>
      <c r="B63" s="3" t="s">
        <v>39</v>
      </c>
      <c r="C63" s="7">
        <v>0.36458333333333331</v>
      </c>
      <c r="D63" s="3" t="s">
        <v>22</v>
      </c>
      <c r="E63" s="4"/>
      <c r="F63" s="3" t="s">
        <v>2</v>
      </c>
      <c r="G63" s="19" t="s">
        <v>175</v>
      </c>
    </row>
    <row r="64" spans="1:11" ht="13.5" customHeight="1" x14ac:dyDescent="0.25">
      <c r="A64" s="20"/>
      <c r="B64" s="5"/>
      <c r="C64" s="5"/>
      <c r="D64" s="6"/>
      <c r="E64" s="6"/>
      <c r="F64" s="6"/>
      <c r="G64" s="21"/>
    </row>
    <row r="65" spans="1:7" ht="39.75" customHeight="1" x14ac:dyDescent="0.25">
      <c r="A65" s="70">
        <v>0.41666666666666669</v>
      </c>
      <c r="B65" s="71" t="s">
        <v>199</v>
      </c>
      <c r="C65" s="77">
        <v>0.42708333333333331</v>
      </c>
      <c r="D65" s="76" t="s">
        <v>191</v>
      </c>
      <c r="E65" s="73">
        <v>28</v>
      </c>
      <c r="F65" s="74"/>
      <c r="G65" s="78" t="s">
        <v>253</v>
      </c>
    </row>
    <row r="66" spans="1:7" x14ac:dyDescent="0.25">
      <c r="A66" s="20"/>
      <c r="B66" s="5"/>
      <c r="C66" s="5"/>
      <c r="D66" s="5"/>
      <c r="E66" s="6"/>
      <c r="F66" s="6"/>
      <c r="G66" s="21"/>
    </row>
    <row r="67" spans="1:7" ht="26.4" x14ac:dyDescent="0.25">
      <c r="A67" s="70">
        <v>0.42708333333333331</v>
      </c>
      <c r="B67" s="71" t="s">
        <v>63</v>
      </c>
      <c r="C67" s="77">
        <v>0.95833333333333337</v>
      </c>
      <c r="D67" s="71" t="s">
        <v>27</v>
      </c>
      <c r="E67" s="73">
        <v>1</v>
      </c>
      <c r="F67" s="71" t="s">
        <v>64</v>
      </c>
      <c r="G67" s="78" t="s">
        <v>65</v>
      </c>
    </row>
    <row r="68" spans="1:7" x14ac:dyDescent="0.25">
      <c r="A68" s="20"/>
      <c r="B68" s="5"/>
      <c r="C68" s="5"/>
      <c r="D68" s="5"/>
      <c r="E68" s="6"/>
      <c r="F68" s="6"/>
      <c r="G68" s="21"/>
    </row>
    <row r="69" spans="1:7" x14ac:dyDescent="0.25">
      <c r="A69" s="22">
        <v>0.54166666666666663</v>
      </c>
      <c r="B69" s="3" t="s">
        <v>268</v>
      </c>
      <c r="C69" s="7">
        <v>0.55902777777777779</v>
      </c>
      <c r="D69" s="3" t="s">
        <v>4</v>
      </c>
      <c r="E69" s="8">
        <v>50</v>
      </c>
      <c r="F69" s="4"/>
      <c r="G69" s="19"/>
    </row>
    <row r="70" spans="1:7" x14ac:dyDescent="0.25">
      <c r="A70" s="20"/>
      <c r="B70" s="5"/>
      <c r="C70" s="5"/>
      <c r="D70" s="6"/>
      <c r="E70" s="6"/>
      <c r="F70" s="6"/>
      <c r="G70" s="21"/>
    </row>
    <row r="71" spans="1:7" x14ac:dyDescent="0.25">
      <c r="A71" s="22">
        <v>0.5625</v>
      </c>
      <c r="B71" s="3" t="s">
        <v>269</v>
      </c>
      <c r="C71" s="7">
        <v>0.58333333333333337</v>
      </c>
      <c r="D71" s="3" t="s">
        <v>223</v>
      </c>
      <c r="E71" s="8">
        <v>1</v>
      </c>
      <c r="F71" s="56"/>
      <c r="G71" s="19"/>
    </row>
    <row r="72" spans="1:7" x14ac:dyDescent="0.25">
      <c r="A72" s="218"/>
      <c r="B72" s="219"/>
      <c r="C72" s="219"/>
      <c r="D72" s="219"/>
      <c r="E72" s="219"/>
      <c r="F72" s="219"/>
      <c r="G72" s="220"/>
    </row>
    <row r="73" spans="1:7" x14ac:dyDescent="0.25">
      <c r="A73" s="22">
        <v>0.59375</v>
      </c>
      <c r="B73" s="3" t="s">
        <v>254</v>
      </c>
      <c r="C73" s="7">
        <v>0.625</v>
      </c>
      <c r="D73" s="4" t="s">
        <v>205</v>
      </c>
      <c r="E73" s="3">
        <v>10</v>
      </c>
      <c r="F73" s="3" t="s">
        <v>272</v>
      </c>
      <c r="G73" s="19"/>
    </row>
    <row r="74" spans="1:7" x14ac:dyDescent="0.25">
      <c r="A74" s="99"/>
      <c r="B74" s="66"/>
      <c r="C74" s="66"/>
      <c r="D74" s="67"/>
      <c r="E74" s="67"/>
      <c r="F74" s="67"/>
      <c r="G74" s="68"/>
    </row>
    <row r="75" spans="1:7" x14ac:dyDescent="0.25">
      <c r="A75" s="22">
        <v>0.64583333333333337</v>
      </c>
      <c r="B75" s="3" t="s">
        <v>270</v>
      </c>
      <c r="C75" s="7">
        <v>0.6875</v>
      </c>
      <c r="D75" s="4" t="s">
        <v>271</v>
      </c>
      <c r="E75" s="3">
        <v>12</v>
      </c>
      <c r="F75" s="4"/>
      <c r="G75" s="19"/>
    </row>
    <row r="76" spans="1:7" x14ac:dyDescent="0.25">
      <c r="A76" s="99"/>
      <c r="B76" s="66"/>
      <c r="C76" s="67"/>
      <c r="D76" s="64"/>
      <c r="E76" s="67"/>
      <c r="F76" s="67"/>
      <c r="G76" s="68"/>
    </row>
    <row r="77" spans="1:7" ht="26.4" x14ac:dyDescent="0.25">
      <c r="A77" s="70">
        <v>0.69791666666666663</v>
      </c>
      <c r="B77" s="55" t="s">
        <v>168</v>
      </c>
      <c r="C77" s="77">
        <v>0.70486111111111116</v>
      </c>
      <c r="D77" s="71"/>
      <c r="E77" s="73">
        <v>25</v>
      </c>
      <c r="F77" s="71"/>
      <c r="G77" s="48" t="s">
        <v>257</v>
      </c>
    </row>
    <row r="78" spans="1:7" x14ac:dyDescent="0.25">
      <c r="A78" s="20"/>
      <c r="B78" s="5"/>
      <c r="C78" s="5"/>
      <c r="D78" s="5"/>
      <c r="E78" s="6"/>
      <c r="F78" s="6"/>
      <c r="G78" s="21"/>
    </row>
    <row r="79" spans="1:7" ht="39.6" x14ac:dyDescent="0.25">
      <c r="A79" s="80" t="s">
        <v>234</v>
      </c>
      <c r="B79" s="76" t="s">
        <v>147</v>
      </c>
      <c r="C79" s="74"/>
      <c r="D79" s="71" t="s">
        <v>27</v>
      </c>
      <c r="E79" s="81">
        <v>0.5</v>
      </c>
      <c r="F79" s="74"/>
      <c r="G79" s="78" t="s">
        <v>3</v>
      </c>
    </row>
    <row r="80" spans="1:7" ht="13.8" thickBot="1" x14ac:dyDescent="0.3">
      <c r="A80" s="41"/>
      <c r="B80" s="42"/>
      <c r="C80" s="42"/>
      <c r="D80" s="43" t="s">
        <v>37</v>
      </c>
      <c r="E80" s="44">
        <f>SUM(E65:E79)</f>
        <v>127.5</v>
      </c>
      <c r="F80" s="42"/>
      <c r="G80" s="45"/>
    </row>
    <row r="81" spans="1:7" ht="18" thickBot="1" x14ac:dyDescent="0.3">
      <c r="A81" s="189" t="s">
        <v>280</v>
      </c>
      <c r="B81" s="190"/>
      <c r="C81" s="190"/>
      <c r="D81" s="190"/>
      <c r="E81" s="190"/>
      <c r="F81" s="190"/>
      <c r="G81" s="191"/>
    </row>
    <row r="82" spans="1:7" ht="26.4" x14ac:dyDescent="0.25">
      <c r="A82" s="38" t="s">
        <v>102</v>
      </c>
      <c r="B82" s="39" t="s">
        <v>15</v>
      </c>
      <c r="C82" s="39" t="s">
        <v>16</v>
      </c>
      <c r="D82" s="39" t="s">
        <v>17</v>
      </c>
      <c r="E82" s="39" t="s">
        <v>18</v>
      </c>
      <c r="F82" s="39" t="s">
        <v>19</v>
      </c>
      <c r="G82" s="40" t="s">
        <v>20</v>
      </c>
    </row>
    <row r="83" spans="1:7" x14ac:dyDescent="0.25">
      <c r="A83" s="22">
        <v>0.33333333333333331</v>
      </c>
      <c r="B83" s="3" t="s">
        <v>39</v>
      </c>
      <c r="C83" s="7">
        <v>0.375</v>
      </c>
      <c r="D83" s="4"/>
      <c r="E83" s="4"/>
      <c r="F83" s="11" t="s">
        <v>85</v>
      </c>
      <c r="G83" s="19"/>
    </row>
    <row r="84" spans="1:7" ht="12" customHeight="1" x14ac:dyDescent="0.25">
      <c r="A84" s="20"/>
      <c r="B84" s="5"/>
      <c r="C84" s="5"/>
      <c r="D84" s="6"/>
      <c r="E84" s="6"/>
      <c r="F84" s="6"/>
      <c r="G84" s="21"/>
    </row>
    <row r="85" spans="1:7" ht="15.6" customHeight="1" x14ac:dyDescent="0.25">
      <c r="A85" s="22">
        <v>0.38541666666666669</v>
      </c>
      <c r="B85" s="17" t="s">
        <v>197</v>
      </c>
      <c r="C85" s="7">
        <v>0.40625</v>
      </c>
      <c r="D85" s="17" t="s">
        <v>182</v>
      </c>
      <c r="E85" s="8">
        <v>1</v>
      </c>
      <c r="F85" s="53"/>
      <c r="G85" s="82" t="s">
        <v>256</v>
      </c>
    </row>
    <row r="86" spans="1:7" ht="11.25" customHeight="1" x14ac:dyDescent="0.25">
      <c r="A86" s="20"/>
      <c r="B86" s="5"/>
      <c r="C86" s="5"/>
      <c r="D86" s="6"/>
      <c r="E86" s="6"/>
      <c r="F86" s="6"/>
      <c r="G86" s="21"/>
    </row>
    <row r="87" spans="1:7" x14ac:dyDescent="0.25">
      <c r="A87" s="22">
        <v>0.44791666666666669</v>
      </c>
      <c r="B87" s="9" t="s">
        <v>185</v>
      </c>
      <c r="C87" s="7">
        <v>0.48958333333333331</v>
      </c>
      <c r="D87" s="3" t="s">
        <v>276</v>
      </c>
      <c r="E87" s="3">
        <v>20</v>
      </c>
      <c r="F87" s="4" t="s">
        <v>187</v>
      </c>
      <c r="G87" s="19" t="s">
        <v>186</v>
      </c>
    </row>
    <row r="88" spans="1:7" x14ac:dyDescent="0.25">
      <c r="A88" s="20"/>
      <c r="B88" s="5"/>
      <c r="C88" s="5"/>
      <c r="D88" s="5"/>
      <c r="E88" s="6"/>
      <c r="F88" s="6"/>
      <c r="G88" s="21"/>
    </row>
    <row r="89" spans="1:7" ht="26.4" x14ac:dyDescent="0.25">
      <c r="A89" s="62">
        <v>0.53125</v>
      </c>
      <c r="B89" s="3" t="s">
        <v>93</v>
      </c>
      <c r="C89" s="7">
        <v>0.57291666666666663</v>
      </c>
      <c r="D89" s="3" t="s">
        <v>94</v>
      </c>
      <c r="E89" s="8">
        <v>25</v>
      </c>
      <c r="F89" s="4"/>
      <c r="G89" s="19" t="s">
        <v>95</v>
      </c>
    </row>
    <row r="90" spans="1:7" x14ac:dyDescent="0.25">
      <c r="A90" s="63"/>
      <c r="B90" s="64"/>
      <c r="C90" s="65"/>
      <c r="D90" s="66"/>
      <c r="E90" s="66"/>
      <c r="F90" s="67"/>
      <c r="G90" s="68"/>
    </row>
    <row r="91" spans="1:7" x14ac:dyDescent="0.25">
      <c r="A91" s="22">
        <v>0.58333333333333337</v>
      </c>
      <c r="B91" s="3" t="s">
        <v>97</v>
      </c>
      <c r="C91" s="16">
        <v>0.625</v>
      </c>
      <c r="D91" s="3" t="s">
        <v>98</v>
      </c>
      <c r="E91" s="8">
        <v>2</v>
      </c>
      <c r="F91" s="4"/>
      <c r="G91" s="49" t="s">
        <v>201</v>
      </c>
    </row>
    <row r="92" spans="1:7" x14ac:dyDescent="0.25">
      <c r="A92" s="63"/>
      <c r="B92" s="64"/>
      <c r="C92" s="65"/>
      <c r="D92" s="66"/>
      <c r="E92" s="66"/>
      <c r="F92" s="67"/>
      <c r="G92" s="68"/>
    </row>
    <row r="93" spans="1:7" x14ac:dyDescent="0.25">
      <c r="A93" s="22">
        <v>0.63541666666666663</v>
      </c>
      <c r="B93" s="55" t="s">
        <v>273</v>
      </c>
      <c r="C93" s="7">
        <v>0.64583333333333337</v>
      </c>
      <c r="E93" s="8">
        <v>1</v>
      </c>
      <c r="G93" s="93" t="s">
        <v>274</v>
      </c>
    </row>
    <row r="94" spans="1:7" ht="12.75" customHeight="1" x14ac:dyDescent="0.25">
      <c r="A94" s="20"/>
      <c r="B94" s="5"/>
      <c r="C94" s="5"/>
      <c r="D94" s="5"/>
      <c r="E94" s="6"/>
      <c r="F94" s="6"/>
      <c r="G94" s="21"/>
    </row>
    <row r="95" spans="1:7" ht="16.2" customHeight="1" x14ac:dyDescent="0.25">
      <c r="A95" s="100">
        <v>0.66666666666666663</v>
      </c>
      <c r="B95" s="52" t="s">
        <v>275</v>
      </c>
      <c r="C95" s="52"/>
      <c r="D95" s="52"/>
      <c r="E95" s="17">
        <v>10</v>
      </c>
      <c r="F95" s="52"/>
      <c r="G95" s="52" t="s">
        <v>277</v>
      </c>
    </row>
    <row r="96" spans="1:7" x14ac:dyDescent="0.25">
      <c r="A96" s="20"/>
      <c r="B96" s="5"/>
      <c r="C96" s="5"/>
      <c r="D96" s="5"/>
      <c r="E96" s="6"/>
      <c r="F96" s="6"/>
      <c r="G96" s="21"/>
    </row>
    <row r="97" spans="1:7" ht="13.8" thickBot="1" x14ac:dyDescent="0.3">
      <c r="A97" s="41"/>
      <c r="B97" s="42"/>
      <c r="C97" s="42"/>
      <c r="D97" s="43" t="s">
        <v>37</v>
      </c>
      <c r="E97" s="46">
        <f>SUM(E86:E96)</f>
        <v>58</v>
      </c>
      <c r="F97" s="42"/>
      <c r="G97" s="45"/>
    </row>
    <row r="98" spans="1:7" ht="19.8" thickBot="1" x14ac:dyDescent="0.3">
      <c r="A98" s="178" t="s">
        <v>281</v>
      </c>
      <c r="B98" s="179"/>
      <c r="C98" s="179"/>
      <c r="D98" s="179"/>
      <c r="E98" s="179"/>
      <c r="F98" s="179"/>
      <c r="G98" s="180"/>
    </row>
    <row r="99" spans="1:7" ht="14.25" customHeight="1" x14ac:dyDescent="0.25">
      <c r="A99" s="38" t="s">
        <v>102</v>
      </c>
      <c r="B99" s="39" t="s">
        <v>15</v>
      </c>
      <c r="C99" s="39" t="s">
        <v>16</v>
      </c>
      <c r="D99" s="39" t="s">
        <v>17</v>
      </c>
      <c r="E99" s="39" t="s">
        <v>18</v>
      </c>
      <c r="F99" s="39" t="s">
        <v>19</v>
      </c>
      <c r="G99" s="40" t="s">
        <v>20</v>
      </c>
    </row>
    <row r="100" spans="1:7" ht="27.75" customHeight="1" x14ac:dyDescent="0.25">
      <c r="A100" s="22">
        <v>0.29166666666666669</v>
      </c>
      <c r="B100" s="9" t="s">
        <v>220</v>
      </c>
      <c r="C100" s="7">
        <v>0.34722222222222227</v>
      </c>
      <c r="D100" s="3" t="s">
        <v>22</v>
      </c>
      <c r="E100" s="4"/>
      <c r="F100" s="17" t="s">
        <v>143</v>
      </c>
      <c r="G100" s="19"/>
    </row>
    <row r="101" spans="1:7" ht="14.25" customHeight="1" x14ac:dyDescent="0.25">
      <c r="A101" s="20"/>
      <c r="B101" s="5"/>
      <c r="C101" s="5"/>
      <c r="D101" s="5"/>
      <c r="E101" s="6"/>
      <c r="F101" s="6"/>
      <c r="G101" s="21"/>
    </row>
    <row r="102" spans="1:7" ht="26.4" x14ac:dyDescent="0.25">
      <c r="A102" s="84">
        <v>0.45833333333333331</v>
      </c>
      <c r="B102" s="3" t="s">
        <v>106</v>
      </c>
      <c r="C102" s="84">
        <v>0.5</v>
      </c>
      <c r="D102" s="9" t="s">
        <v>224</v>
      </c>
      <c r="E102" s="17">
        <v>65</v>
      </c>
      <c r="F102" s="52"/>
      <c r="G102" s="4" t="s">
        <v>107</v>
      </c>
    </row>
    <row r="103" spans="1:7" ht="17.25" customHeight="1" x14ac:dyDescent="0.25">
      <c r="A103" s="63"/>
      <c r="B103" s="64"/>
      <c r="C103" s="65"/>
      <c r="D103" s="66"/>
      <c r="E103" s="66"/>
      <c r="F103" s="67"/>
      <c r="G103" s="68"/>
    </row>
    <row r="104" spans="1:7" x14ac:dyDescent="0.25">
      <c r="A104" s="70">
        <v>0.625</v>
      </c>
      <c r="B104" s="71" t="s">
        <v>230</v>
      </c>
      <c r="C104" s="77"/>
      <c r="D104" s="71"/>
      <c r="E104" s="71">
        <v>50</v>
      </c>
      <c r="F104" s="83" t="s">
        <v>155</v>
      </c>
      <c r="G104" s="78" t="s">
        <v>231</v>
      </c>
    </row>
    <row r="105" spans="1:7" ht="25.5" customHeight="1" thickBot="1" x14ac:dyDescent="0.3">
      <c r="A105" s="41"/>
      <c r="B105" s="42"/>
      <c r="C105" s="42"/>
      <c r="D105" s="43" t="s">
        <v>37</v>
      </c>
      <c r="E105" s="44">
        <f>SUM(E100:E104)</f>
        <v>115</v>
      </c>
      <c r="F105" s="42"/>
      <c r="G105" s="45"/>
    </row>
    <row r="106" spans="1:7" ht="13.8" thickBot="1" x14ac:dyDescent="0.3">
      <c r="A106" s="41"/>
      <c r="B106" s="42"/>
      <c r="C106" s="42"/>
      <c r="D106" s="43" t="s">
        <v>124</v>
      </c>
      <c r="E106" s="44">
        <f>+E105+E97+E80+E59+E36+E20</f>
        <v>665.5</v>
      </c>
      <c r="F106" s="42"/>
      <c r="G106" s="45"/>
    </row>
    <row r="107" spans="1:7" ht="13.8" thickBot="1" x14ac:dyDescent="0.3">
      <c r="A107" s="171" t="s">
        <v>282</v>
      </c>
      <c r="B107" s="172"/>
      <c r="C107" s="172"/>
      <c r="D107" s="172"/>
      <c r="E107" s="172"/>
      <c r="F107" s="172"/>
      <c r="G107" s="173"/>
    </row>
    <row r="108" spans="1:7" x14ac:dyDescent="0.25">
      <c r="A108" s="32" t="s">
        <v>14</v>
      </c>
      <c r="B108" s="30" t="s">
        <v>6</v>
      </c>
      <c r="C108" s="30"/>
      <c r="D108" s="30" t="s">
        <v>7</v>
      </c>
      <c r="E108" s="30" t="s">
        <v>8</v>
      </c>
      <c r="F108" s="30" t="s">
        <v>9</v>
      </c>
      <c r="G108" s="33" t="s">
        <v>10</v>
      </c>
    </row>
    <row r="109" spans="1:7" ht="13.8" thickBot="1" x14ac:dyDescent="0.3">
      <c r="A109" s="174" t="s">
        <v>118</v>
      </c>
      <c r="B109" s="175"/>
      <c r="C109" s="175"/>
      <c r="D109" s="34" t="s">
        <v>119</v>
      </c>
      <c r="E109" s="34" t="s">
        <v>120</v>
      </c>
      <c r="F109" s="34" t="s">
        <v>121</v>
      </c>
      <c r="G109" s="31" t="s">
        <v>122</v>
      </c>
    </row>
    <row r="110" spans="1:7" ht="13.8" thickBot="1" x14ac:dyDescent="0.3">
      <c r="A110" s="168" t="s">
        <v>178</v>
      </c>
      <c r="B110" s="169"/>
      <c r="C110" s="169"/>
      <c r="D110" s="169"/>
      <c r="E110" s="169"/>
      <c r="F110" s="169"/>
      <c r="G110" s="170"/>
    </row>
    <row r="111" spans="1:7" x14ac:dyDescent="0.25">
      <c r="A111" s="50"/>
      <c r="B111" s="50"/>
      <c r="C111" s="50"/>
      <c r="D111" s="50"/>
      <c r="E111" s="50"/>
      <c r="F111" s="50"/>
      <c r="G111" s="50"/>
    </row>
    <row r="120" s="1" customFormat="1" ht="32.25" customHeight="1" x14ac:dyDescent="0.25"/>
    <row r="121" s="1" customFormat="1" ht="25.5" customHeight="1" x14ac:dyDescent="0.25"/>
    <row r="123" s="1" customFormat="1" ht="16.5" customHeight="1" x14ac:dyDescent="0.25"/>
    <row r="124" s="1" customFormat="1" ht="71.25" customHeight="1" x14ac:dyDescent="0.25"/>
  </sheetData>
  <mergeCells count="12">
    <mergeCell ref="A107:G107"/>
    <mergeCell ref="A109:C109"/>
    <mergeCell ref="A110:G110"/>
    <mergeCell ref="A72:G72"/>
    <mergeCell ref="A81:G81"/>
    <mergeCell ref="A98:G98"/>
    <mergeCell ref="A62:F62"/>
    <mergeCell ref="A1:G1"/>
    <mergeCell ref="A2:G2"/>
    <mergeCell ref="A21:G21"/>
    <mergeCell ref="A37:G37"/>
    <mergeCell ref="A60:G6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03F5E-56E5-4569-A544-F6139DD3F28D}">
  <sheetPr>
    <pageSetUpPr fitToPage="1"/>
  </sheetPr>
  <dimension ref="A1:K151"/>
  <sheetViews>
    <sheetView topLeftCell="A70" workbookViewId="0">
      <selection activeCell="A73" sqref="A73:XFD80"/>
    </sheetView>
  </sheetViews>
  <sheetFormatPr defaultColWidth="9.33203125" defaultRowHeight="13.2" x14ac:dyDescent="0.25"/>
  <cols>
    <col min="1" max="1" width="12.6640625" style="1" customWidth="1"/>
    <col min="2" max="2" width="24.109375" style="1" customWidth="1"/>
    <col min="3" max="3" width="14.44140625" style="1" customWidth="1"/>
    <col min="4" max="4" width="16.44140625" style="1" customWidth="1"/>
    <col min="5" max="5" width="8.33203125" style="1" customWidth="1"/>
    <col min="6" max="6" width="21.44140625" style="1" customWidth="1"/>
    <col min="7" max="7" width="63" style="1" customWidth="1"/>
    <col min="8" max="10" width="0" style="1" hidden="1" customWidth="1"/>
    <col min="11" max="16384" width="9.33203125" style="1"/>
  </cols>
  <sheetData>
    <row r="1" spans="1:11" ht="23.4" thickBot="1" x14ac:dyDescent="0.3">
      <c r="A1" s="176" t="s">
        <v>212</v>
      </c>
      <c r="B1" s="177"/>
      <c r="C1" s="177"/>
      <c r="D1" s="177"/>
      <c r="E1" s="177"/>
      <c r="F1" s="177"/>
      <c r="G1" s="177"/>
      <c r="K1" s="94"/>
    </row>
    <row r="2" spans="1:11" ht="37.950000000000003" customHeight="1" thickBot="1" x14ac:dyDescent="0.3">
      <c r="A2" s="178" t="s">
        <v>265</v>
      </c>
      <c r="B2" s="172"/>
      <c r="C2" s="172"/>
      <c r="D2" s="172"/>
      <c r="E2" s="172"/>
      <c r="F2" s="172"/>
      <c r="G2" s="173"/>
    </row>
    <row r="3" spans="1:11" ht="26.4" x14ac:dyDescent="0.25">
      <c r="A3" s="38" t="s">
        <v>102</v>
      </c>
      <c r="B3" s="39" t="s">
        <v>15</v>
      </c>
      <c r="C3" s="39" t="s">
        <v>16</v>
      </c>
      <c r="D3" s="39" t="s">
        <v>17</v>
      </c>
      <c r="E3" s="39" t="s">
        <v>18</v>
      </c>
      <c r="F3" s="39" t="s">
        <v>19</v>
      </c>
      <c r="G3" s="40" t="s">
        <v>20</v>
      </c>
    </row>
    <row r="4" spans="1:11" ht="26.4" x14ac:dyDescent="0.25">
      <c r="A4" s="18" t="s">
        <v>128</v>
      </c>
      <c r="B4" s="3" t="s">
        <v>21</v>
      </c>
      <c r="C4" s="9" t="s">
        <v>148</v>
      </c>
      <c r="D4" s="3" t="s">
        <v>22</v>
      </c>
      <c r="E4" s="3"/>
      <c r="F4" s="3" t="s">
        <v>23</v>
      </c>
      <c r="G4" s="23" t="s">
        <v>149</v>
      </c>
    </row>
    <row r="5" spans="1:11" x14ac:dyDescent="0.25">
      <c r="A5" s="20"/>
      <c r="B5" s="6"/>
      <c r="C5" s="6"/>
      <c r="D5" s="6"/>
      <c r="E5" s="5"/>
      <c r="F5" s="5"/>
      <c r="G5" s="21"/>
    </row>
    <row r="6" spans="1:11" x14ac:dyDescent="0.25">
      <c r="A6" s="22">
        <v>0.39583333333333331</v>
      </c>
      <c r="B6" s="9" t="s">
        <v>179</v>
      </c>
      <c r="C6" s="7">
        <v>0.40972222222222227</v>
      </c>
      <c r="D6" s="3" t="s">
        <v>22</v>
      </c>
      <c r="E6" s="3"/>
      <c r="F6" s="55" t="s">
        <v>243</v>
      </c>
      <c r="G6" s="23" t="s">
        <v>242</v>
      </c>
    </row>
    <row r="7" spans="1:11" x14ac:dyDescent="0.25">
      <c r="A7" s="20"/>
      <c r="B7" s="5"/>
      <c r="C7" s="5"/>
      <c r="D7" s="5"/>
      <c r="E7" s="5"/>
      <c r="F7" s="5"/>
      <c r="G7" s="21"/>
    </row>
    <row r="8" spans="1:11" ht="26.4" x14ac:dyDescent="0.25">
      <c r="A8" s="22">
        <v>0.41666666666666669</v>
      </c>
      <c r="B8" s="3" t="s">
        <v>26</v>
      </c>
      <c r="C8" s="7">
        <v>0.45833333333333331</v>
      </c>
      <c r="D8" s="3" t="s">
        <v>27</v>
      </c>
      <c r="E8" s="3">
        <v>10</v>
      </c>
      <c r="F8" s="3" t="s">
        <v>28</v>
      </c>
      <c r="G8" s="23" t="s">
        <v>150</v>
      </c>
    </row>
    <row r="9" spans="1:11" x14ac:dyDescent="0.25">
      <c r="A9" s="20"/>
      <c r="B9" s="5"/>
      <c r="C9" s="5"/>
      <c r="D9" s="5"/>
      <c r="E9" s="5"/>
      <c r="F9" s="5"/>
      <c r="G9" s="21"/>
    </row>
    <row r="10" spans="1:11" ht="26.4" x14ac:dyDescent="0.25">
      <c r="A10" s="22">
        <v>0.5</v>
      </c>
      <c r="B10" s="3" t="s">
        <v>29</v>
      </c>
      <c r="C10" s="7">
        <v>0.54166666666666663</v>
      </c>
      <c r="D10" s="3" t="s">
        <v>30</v>
      </c>
      <c r="E10" s="8">
        <v>25</v>
      </c>
      <c r="F10" s="3" t="s">
        <v>31</v>
      </c>
      <c r="G10" s="19" t="s">
        <v>244</v>
      </c>
    </row>
    <row r="11" spans="1:11" x14ac:dyDescent="0.25">
      <c r="A11" s="20"/>
      <c r="B11" s="5"/>
      <c r="C11" s="5"/>
      <c r="D11" s="5"/>
      <c r="E11" s="5"/>
      <c r="F11" s="5"/>
      <c r="G11" s="21"/>
    </row>
    <row r="12" spans="1:11" x14ac:dyDescent="0.25">
      <c r="A12" s="22">
        <v>0.57291666666666663</v>
      </c>
      <c r="B12" s="9" t="s">
        <v>170</v>
      </c>
      <c r="C12" s="7">
        <v>0.60416666666666663</v>
      </c>
      <c r="D12" s="3" t="s">
        <v>32</v>
      </c>
      <c r="E12" s="8">
        <v>20</v>
      </c>
      <c r="F12" s="3"/>
      <c r="G12" s="23" t="s">
        <v>245</v>
      </c>
    </row>
    <row r="13" spans="1:11" x14ac:dyDescent="0.25">
      <c r="A13" s="20"/>
      <c r="B13" s="5"/>
      <c r="C13" s="5"/>
      <c r="D13" s="5"/>
      <c r="E13" s="5"/>
      <c r="F13" s="5"/>
      <c r="G13" s="21"/>
    </row>
    <row r="14" spans="1:11" ht="26.4" x14ac:dyDescent="0.25">
      <c r="A14" s="22">
        <v>0.64583333333333337</v>
      </c>
      <c r="B14" s="9" t="s">
        <v>266</v>
      </c>
      <c r="C14" s="7">
        <v>0.67708333333333337</v>
      </c>
      <c r="D14" s="9" t="s">
        <v>153</v>
      </c>
      <c r="E14" s="8">
        <v>43</v>
      </c>
      <c r="F14" s="3"/>
      <c r="G14" s="23" t="s">
        <v>152</v>
      </c>
    </row>
    <row r="15" spans="1:11" x14ac:dyDescent="0.25">
      <c r="A15" s="20"/>
      <c r="B15" s="5"/>
      <c r="C15" s="5"/>
      <c r="D15" s="5"/>
      <c r="E15" s="5"/>
      <c r="F15" s="5"/>
      <c r="G15" s="21"/>
    </row>
    <row r="16" spans="1:11" ht="39.6" x14ac:dyDescent="0.25">
      <c r="A16" s="22">
        <v>0.71875</v>
      </c>
      <c r="B16" s="3" t="s">
        <v>33</v>
      </c>
      <c r="C16" s="7">
        <v>0.72916666666666663</v>
      </c>
      <c r="D16" s="3" t="s">
        <v>22</v>
      </c>
      <c r="E16" s="3">
        <v>13</v>
      </c>
      <c r="F16" s="3"/>
      <c r="G16" s="23" t="s">
        <v>246</v>
      </c>
    </row>
    <row r="17" spans="1:7" x14ac:dyDescent="0.25">
      <c r="A17" s="20"/>
      <c r="B17" s="5"/>
      <c r="C17" s="5"/>
      <c r="D17" s="5"/>
      <c r="E17" s="5"/>
      <c r="F17" s="5"/>
      <c r="G17" s="21"/>
    </row>
    <row r="18" spans="1:7" ht="26.4" x14ac:dyDescent="0.25">
      <c r="A18" s="22">
        <v>0.73958333333333337</v>
      </c>
      <c r="B18" s="3" t="s">
        <v>34</v>
      </c>
      <c r="C18" s="4"/>
      <c r="D18" s="3" t="s">
        <v>35</v>
      </c>
      <c r="E18" s="8">
        <v>1</v>
      </c>
      <c r="F18" s="3" t="s">
        <v>36</v>
      </c>
      <c r="G18" s="23" t="s">
        <v>161</v>
      </c>
    </row>
    <row r="19" spans="1:7" x14ac:dyDescent="0.25">
      <c r="A19" s="20"/>
      <c r="B19" s="5"/>
      <c r="C19" s="5"/>
      <c r="D19" s="5"/>
      <c r="E19" s="5"/>
      <c r="F19" s="5"/>
      <c r="G19" s="21"/>
    </row>
    <row r="20" spans="1:7" ht="13.8" thickBot="1" x14ac:dyDescent="0.3">
      <c r="A20" s="41"/>
      <c r="B20" s="42"/>
      <c r="C20" s="42"/>
      <c r="D20" s="43" t="s">
        <v>37</v>
      </c>
      <c r="E20" s="44">
        <f>E18+E16+E14+E12+E10+E8</f>
        <v>112</v>
      </c>
      <c r="F20" s="42"/>
      <c r="G20" s="45"/>
    </row>
    <row r="21" spans="1:7" ht="13.8" thickBot="1" x14ac:dyDescent="0.3">
      <c r="A21" s="178" t="s">
        <v>262</v>
      </c>
      <c r="B21" s="172"/>
      <c r="C21" s="172"/>
      <c r="D21" s="172"/>
      <c r="E21" s="172"/>
      <c r="F21" s="172"/>
      <c r="G21" s="173"/>
    </row>
    <row r="22" spans="1:7" ht="26.4" x14ac:dyDescent="0.25">
      <c r="A22" s="38" t="s">
        <v>102</v>
      </c>
      <c r="B22" s="39" t="s">
        <v>15</v>
      </c>
      <c r="C22" s="39" t="s">
        <v>16</v>
      </c>
      <c r="D22" s="39" t="s">
        <v>17</v>
      </c>
      <c r="E22" s="39" t="s">
        <v>18</v>
      </c>
      <c r="F22" s="39" t="s">
        <v>19</v>
      </c>
      <c r="G22" s="40" t="s">
        <v>20</v>
      </c>
    </row>
    <row r="23" spans="1:7" ht="34.950000000000003" customHeight="1" x14ac:dyDescent="0.25">
      <c r="A23" s="18" t="s">
        <v>129</v>
      </c>
      <c r="B23" s="3" t="s">
        <v>39</v>
      </c>
      <c r="C23" s="3" t="s">
        <v>40</v>
      </c>
      <c r="D23" s="3" t="s">
        <v>22</v>
      </c>
      <c r="E23" s="4"/>
      <c r="F23" s="4"/>
      <c r="G23" s="19"/>
    </row>
    <row r="24" spans="1:7" x14ac:dyDescent="0.25">
      <c r="A24" s="20"/>
      <c r="B24" s="6"/>
      <c r="C24" s="5"/>
      <c r="D24" s="6"/>
      <c r="E24" s="6"/>
      <c r="F24" s="6"/>
      <c r="G24" s="21"/>
    </row>
    <row r="25" spans="1:7" ht="26.4" x14ac:dyDescent="0.25">
      <c r="A25" s="18" t="s">
        <v>130</v>
      </c>
      <c r="B25" s="3" t="s">
        <v>41</v>
      </c>
      <c r="C25" s="3" t="s">
        <v>25</v>
      </c>
      <c r="D25" s="3" t="s">
        <v>35</v>
      </c>
      <c r="E25" s="10"/>
      <c r="F25" s="35" t="s">
        <v>154</v>
      </c>
      <c r="G25" s="23" t="s">
        <v>162</v>
      </c>
    </row>
    <row r="26" spans="1:7" x14ac:dyDescent="0.25">
      <c r="A26" s="20"/>
      <c r="B26" s="5"/>
      <c r="C26" s="5"/>
      <c r="D26" s="5"/>
      <c r="E26" s="6"/>
      <c r="F26" s="6"/>
      <c r="G26" s="21"/>
    </row>
    <row r="27" spans="1:7" ht="27" customHeight="1" x14ac:dyDescent="0.25">
      <c r="A27" s="70">
        <v>0.39583333333333331</v>
      </c>
      <c r="B27" s="71" t="s">
        <v>217</v>
      </c>
      <c r="C27" s="72" t="s">
        <v>218</v>
      </c>
      <c r="D27" s="71" t="s">
        <v>153</v>
      </c>
      <c r="E27" s="73">
        <v>4</v>
      </c>
      <c r="F27" s="74"/>
      <c r="G27" s="75" t="s">
        <v>247</v>
      </c>
    </row>
    <row r="28" spans="1:7" x14ac:dyDescent="0.25">
      <c r="A28" s="20"/>
      <c r="B28" s="5"/>
      <c r="C28" s="5"/>
      <c r="D28" s="5"/>
      <c r="E28" s="6"/>
      <c r="F28" s="6"/>
      <c r="G28" s="21"/>
    </row>
    <row r="29" spans="1:7" ht="26.4" x14ac:dyDescent="0.25">
      <c r="A29" s="22">
        <v>0.44791666666666669</v>
      </c>
      <c r="B29" s="3" t="s">
        <v>50</v>
      </c>
      <c r="C29" s="7">
        <v>0.46875</v>
      </c>
      <c r="D29" s="3" t="s">
        <v>51</v>
      </c>
      <c r="E29" s="8">
        <v>17</v>
      </c>
      <c r="F29" s="3" t="s">
        <v>52</v>
      </c>
      <c r="G29" s="23" t="s">
        <v>164</v>
      </c>
    </row>
    <row r="30" spans="1:7" x14ac:dyDescent="0.25">
      <c r="A30" s="20"/>
      <c r="B30" s="5"/>
      <c r="C30" s="5"/>
      <c r="D30" s="5"/>
      <c r="E30" s="6"/>
      <c r="F30" s="5"/>
      <c r="G30" s="21"/>
    </row>
    <row r="31" spans="1:7" ht="26.4" x14ac:dyDescent="0.25">
      <c r="A31" s="22">
        <v>0.5</v>
      </c>
      <c r="B31" s="9" t="s">
        <v>248</v>
      </c>
      <c r="C31" s="7">
        <v>0.52083333333333337</v>
      </c>
      <c r="D31" s="9" t="s">
        <v>0</v>
      </c>
      <c r="E31" s="8">
        <v>20</v>
      </c>
      <c r="F31" s="3"/>
      <c r="G31" s="23" t="s">
        <v>165</v>
      </c>
    </row>
    <row r="32" spans="1:7" x14ac:dyDescent="0.25">
      <c r="A32" s="20"/>
      <c r="B32" s="5"/>
      <c r="C32" s="5"/>
      <c r="D32" s="6"/>
      <c r="E32" s="6"/>
      <c r="F32" s="6"/>
      <c r="G32" s="21"/>
    </row>
    <row r="33" spans="1:7" ht="26.4" x14ac:dyDescent="0.25">
      <c r="A33" s="70">
        <v>0.60416666666666663</v>
      </c>
      <c r="B33" s="71" t="s">
        <v>213</v>
      </c>
      <c r="C33" s="77">
        <v>0.64583333333333337</v>
      </c>
      <c r="D33" s="74" t="s">
        <v>214</v>
      </c>
      <c r="E33" s="73">
        <v>61</v>
      </c>
      <c r="F33" s="71" t="s">
        <v>140</v>
      </c>
      <c r="G33" s="78" t="s">
        <v>61</v>
      </c>
    </row>
    <row r="34" spans="1:7" x14ac:dyDescent="0.25">
      <c r="A34" s="20"/>
      <c r="B34" s="5"/>
      <c r="C34" s="5"/>
      <c r="D34" s="6"/>
      <c r="E34" s="6"/>
      <c r="F34" s="6"/>
      <c r="G34" s="21"/>
    </row>
    <row r="35" spans="1:7" ht="33.75" customHeight="1" x14ac:dyDescent="0.25">
      <c r="A35" s="22"/>
      <c r="B35" s="55" t="s">
        <v>232</v>
      </c>
      <c r="C35" s="7"/>
      <c r="D35" s="4"/>
      <c r="E35" s="8"/>
      <c r="F35" s="4"/>
      <c r="G35" s="19" t="s">
        <v>241</v>
      </c>
    </row>
    <row r="36" spans="1:7" x14ac:dyDescent="0.25">
      <c r="A36" s="20"/>
      <c r="B36" s="5"/>
      <c r="C36" s="5"/>
      <c r="D36" s="6"/>
      <c r="E36" s="6"/>
      <c r="F36" s="6"/>
      <c r="G36" s="21"/>
    </row>
    <row r="37" spans="1:7" ht="26.4" x14ac:dyDescent="0.25">
      <c r="A37" s="70">
        <v>0.70833333333333337</v>
      </c>
      <c r="B37" s="76" t="s">
        <v>215</v>
      </c>
      <c r="C37" s="74"/>
      <c r="D37" s="71" t="s">
        <v>27</v>
      </c>
      <c r="E37" s="71">
        <v>37</v>
      </c>
      <c r="F37" s="74"/>
      <c r="G37" s="78" t="s">
        <v>68</v>
      </c>
    </row>
    <row r="38" spans="1:7" ht="13.8" thickBot="1" x14ac:dyDescent="0.3">
      <c r="A38" s="41"/>
      <c r="B38" s="42"/>
      <c r="C38" s="42"/>
      <c r="D38" s="43" t="s">
        <v>37</v>
      </c>
      <c r="E38" s="46">
        <f>SUM(E23:E37)</f>
        <v>139</v>
      </c>
      <c r="F38" s="42"/>
      <c r="G38" s="45"/>
    </row>
    <row r="39" spans="1:7" ht="19.8" thickBot="1" x14ac:dyDescent="0.3">
      <c r="A39" s="178" t="s">
        <v>216</v>
      </c>
      <c r="B39" s="179"/>
      <c r="C39" s="179"/>
      <c r="D39" s="179"/>
      <c r="E39" s="179"/>
      <c r="F39" s="179"/>
      <c r="G39" s="180"/>
    </row>
    <row r="40" spans="1:7" ht="26.4" x14ac:dyDescent="0.25">
      <c r="A40" s="38" t="s">
        <v>102</v>
      </c>
      <c r="B40" s="39" t="s">
        <v>15</v>
      </c>
      <c r="C40" s="39" t="s">
        <v>16</v>
      </c>
      <c r="D40" s="39" t="s">
        <v>17</v>
      </c>
      <c r="E40" s="39" t="s">
        <v>18</v>
      </c>
      <c r="F40" s="39" t="s">
        <v>19</v>
      </c>
      <c r="G40" s="40" t="s">
        <v>20</v>
      </c>
    </row>
    <row r="41" spans="1:7" x14ac:dyDescent="0.25">
      <c r="A41" s="22">
        <v>0.29166666666666669</v>
      </c>
      <c r="B41" s="3" t="s">
        <v>39</v>
      </c>
      <c r="C41" s="16">
        <v>0.36458333333333331</v>
      </c>
      <c r="D41" s="3" t="s">
        <v>22</v>
      </c>
      <c r="E41" s="3"/>
      <c r="F41" s="9" t="s">
        <v>2</v>
      </c>
      <c r="G41" s="19" t="s">
        <v>175</v>
      </c>
    </row>
    <row r="42" spans="1:7" x14ac:dyDescent="0.25">
      <c r="A42" s="20"/>
      <c r="B42" s="5"/>
      <c r="C42" s="5"/>
      <c r="D42" s="6"/>
      <c r="E42" s="5"/>
      <c r="F42" s="6"/>
      <c r="G42" s="21"/>
    </row>
    <row r="43" spans="1:7" x14ac:dyDescent="0.25">
      <c r="A43" s="22">
        <v>0.375</v>
      </c>
      <c r="B43" s="55" t="s">
        <v>235</v>
      </c>
      <c r="C43" s="16">
        <v>0.38541666666666669</v>
      </c>
      <c r="D43" s="3"/>
      <c r="E43" s="3">
        <v>9</v>
      </c>
      <c r="F43" s="9"/>
      <c r="G43" s="57" t="s">
        <v>249</v>
      </c>
    </row>
    <row r="44" spans="1:7" x14ac:dyDescent="0.25">
      <c r="A44" s="20"/>
      <c r="B44" s="5"/>
      <c r="C44" s="5"/>
      <c r="D44" s="6"/>
      <c r="E44" s="5"/>
      <c r="F44" s="6"/>
      <c r="G44" s="21"/>
    </row>
    <row r="45" spans="1:7" x14ac:dyDescent="0.25">
      <c r="A45" s="22">
        <v>0.41666666666666669</v>
      </c>
      <c r="B45" s="3" t="s">
        <v>225</v>
      </c>
      <c r="C45" s="16">
        <v>0.4375</v>
      </c>
      <c r="D45" s="3"/>
      <c r="E45" s="3">
        <v>26</v>
      </c>
      <c r="F45" s="9"/>
      <c r="G45" s="19" t="s">
        <v>226</v>
      </c>
    </row>
    <row r="46" spans="1:7" x14ac:dyDescent="0.25">
      <c r="A46" s="20"/>
      <c r="B46" s="5"/>
      <c r="C46" s="5"/>
      <c r="D46" s="6"/>
      <c r="E46" s="5"/>
      <c r="F46" s="6"/>
      <c r="G46" s="21"/>
    </row>
    <row r="47" spans="1:7" ht="26.4" x14ac:dyDescent="0.25">
      <c r="A47" s="18"/>
      <c r="B47" s="9" t="s">
        <v>250</v>
      </c>
      <c r="C47" s="3"/>
      <c r="D47" s="9" t="s">
        <v>251</v>
      </c>
      <c r="E47" s="3"/>
      <c r="F47" s="4"/>
      <c r="G47" s="19" t="s">
        <v>62</v>
      </c>
    </row>
    <row r="48" spans="1:7" x14ac:dyDescent="0.25">
      <c r="A48" s="20"/>
      <c r="B48" s="5"/>
      <c r="C48" s="5"/>
      <c r="D48" s="6"/>
      <c r="E48" s="5"/>
      <c r="F48" s="6"/>
      <c r="G48" s="21"/>
    </row>
    <row r="49" spans="1:11" x14ac:dyDescent="0.25">
      <c r="A49" s="22">
        <v>0.45833333333333331</v>
      </c>
      <c r="B49" s="3" t="s">
        <v>227</v>
      </c>
      <c r="C49" s="16">
        <v>0.46875</v>
      </c>
      <c r="D49" s="3"/>
      <c r="E49" s="3">
        <v>19</v>
      </c>
      <c r="F49" s="9"/>
      <c r="G49" s="19" t="s">
        <v>229</v>
      </c>
    </row>
    <row r="50" spans="1:11" x14ac:dyDescent="0.25">
      <c r="A50" s="20"/>
      <c r="B50" s="5"/>
      <c r="C50" s="5"/>
      <c r="D50" s="6"/>
      <c r="E50" s="5"/>
      <c r="F50" s="6"/>
      <c r="G50" s="21"/>
    </row>
    <row r="51" spans="1:11" x14ac:dyDescent="0.25">
      <c r="A51" s="22">
        <v>0.47916666666666669</v>
      </c>
      <c r="B51" s="3" t="s">
        <v>228</v>
      </c>
      <c r="C51" s="16">
        <v>0.5</v>
      </c>
      <c r="D51" s="3"/>
      <c r="E51" s="3">
        <v>7</v>
      </c>
      <c r="F51" s="9"/>
      <c r="G51" s="19" t="s">
        <v>252</v>
      </c>
    </row>
    <row r="52" spans="1:11" x14ac:dyDescent="0.25">
      <c r="A52" s="20"/>
      <c r="B52" s="5"/>
      <c r="C52" s="5"/>
      <c r="D52" s="6"/>
      <c r="E52" s="5"/>
      <c r="F52" s="6"/>
      <c r="G52" s="87"/>
    </row>
    <row r="53" spans="1:11" ht="27.75" customHeight="1" x14ac:dyDescent="0.25">
      <c r="A53" s="22">
        <v>0.52083333333333337</v>
      </c>
      <c r="B53" s="9" t="s">
        <v>239</v>
      </c>
      <c r="C53" s="7">
        <v>0.5625</v>
      </c>
      <c r="D53" s="3" t="s">
        <v>66</v>
      </c>
      <c r="E53" s="8">
        <v>14</v>
      </c>
      <c r="F53" s="96" t="s">
        <v>140</v>
      </c>
      <c r="G53" s="95" t="s">
        <v>238</v>
      </c>
      <c r="K53" s="69"/>
    </row>
    <row r="54" spans="1:11" x14ac:dyDescent="0.25">
      <c r="A54" s="20"/>
      <c r="B54" s="6"/>
      <c r="C54" s="5"/>
      <c r="D54" s="5"/>
      <c r="E54" s="5"/>
      <c r="F54" s="6"/>
      <c r="G54" s="88"/>
    </row>
    <row r="55" spans="1:11" x14ac:dyDescent="0.25">
      <c r="A55" s="77">
        <v>0.60416666666666663</v>
      </c>
      <c r="B55" s="85" t="s">
        <v>222</v>
      </c>
      <c r="C55" s="77">
        <v>0.64583333333333337</v>
      </c>
      <c r="D55" s="85" t="s">
        <v>223</v>
      </c>
      <c r="E55" s="73">
        <v>30</v>
      </c>
      <c r="F55" s="74"/>
      <c r="G55" s="85" t="s">
        <v>236</v>
      </c>
      <c r="K55" s="69"/>
    </row>
    <row r="56" spans="1:11" x14ac:dyDescent="0.25">
      <c r="A56" s="20"/>
      <c r="B56" s="6"/>
      <c r="C56" s="5"/>
      <c r="D56" s="5"/>
      <c r="E56" s="5"/>
      <c r="F56" s="6"/>
      <c r="G56" s="21"/>
      <c r="K56" s="69"/>
    </row>
    <row r="57" spans="1:11" x14ac:dyDescent="0.25">
      <c r="A57" s="36">
        <v>0.6875</v>
      </c>
      <c r="B57" s="89" t="s">
        <v>235</v>
      </c>
      <c r="C57" s="36">
        <v>0.69444444444444453</v>
      </c>
      <c r="D57" s="86"/>
      <c r="E57" s="37">
        <v>30</v>
      </c>
      <c r="F57" s="54"/>
      <c r="G57" s="89" t="s">
        <v>237</v>
      </c>
      <c r="K57" s="69"/>
    </row>
    <row r="58" spans="1:11" x14ac:dyDescent="0.25">
      <c r="A58" s="20"/>
      <c r="B58" s="6"/>
      <c r="C58" s="5"/>
      <c r="D58" s="5"/>
      <c r="E58" s="6"/>
      <c r="F58" s="6"/>
      <c r="G58" s="21"/>
    </row>
    <row r="59" spans="1:11" ht="26.4" x14ac:dyDescent="0.25">
      <c r="A59" s="22">
        <v>0.73958333333333337</v>
      </c>
      <c r="B59" s="3" t="s">
        <v>67</v>
      </c>
      <c r="C59" s="4"/>
      <c r="D59" s="3" t="s">
        <v>22</v>
      </c>
      <c r="E59" s="8">
        <v>35</v>
      </c>
      <c r="F59" s="4"/>
      <c r="G59" s="19" t="s">
        <v>68</v>
      </c>
    </row>
    <row r="60" spans="1:11" x14ac:dyDescent="0.25">
      <c r="A60" s="24"/>
      <c r="B60" s="4"/>
      <c r="C60" s="4"/>
      <c r="D60" s="4"/>
      <c r="E60" s="4"/>
      <c r="F60" s="4"/>
      <c r="G60" s="25" t="s">
        <v>69</v>
      </c>
    </row>
    <row r="61" spans="1:11" ht="13.8" thickBot="1" x14ac:dyDescent="0.3">
      <c r="A61" s="41"/>
      <c r="B61" s="42"/>
      <c r="C61" s="42"/>
      <c r="D61" s="43" t="s">
        <v>37</v>
      </c>
      <c r="E61" s="44">
        <f>SUM(E45:E60)</f>
        <v>161</v>
      </c>
      <c r="F61" s="42"/>
      <c r="G61" s="45"/>
    </row>
    <row r="62" spans="1:11" ht="19.8" thickBot="1" x14ac:dyDescent="0.3">
      <c r="A62" s="178" t="s">
        <v>219</v>
      </c>
      <c r="B62" s="179"/>
      <c r="C62" s="179"/>
      <c r="D62" s="179"/>
      <c r="E62" s="179"/>
      <c r="F62" s="179"/>
      <c r="G62" s="180"/>
    </row>
    <row r="63" spans="1:11" ht="26.4" x14ac:dyDescent="0.25">
      <c r="A63" s="38" t="s">
        <v>102</v>
      </c>
      <c r="B63" s="39" t="s">
        <v>15</v>
      </c>
      <c r="C63" s="39" t="s">
        <v>16</v>
      </c>
      <c r="D63" s="39" t="s">
        <v>17</v>
      </c>
      <c r="E63" s="39" t="s">
        <v>18</v>
      </c>
      <c r="F63" s="39" t="s">
        <v>19</v>
      </c>
      <c r="G63" s="40" t="s">
        <v>20</v>
      </c>
    </row>
    <row r="64" spans="1:11" x14ac:dyDescent="0.25">
      <c r="A64" s="181" t="s">
        <v>12</v>
      </c>
      <c r="B64" s="182"/>
      <c r="C64" s="182"/>
      <c r="D64" s="182"/>
      <c r="E64" s="182"/>
      <c r="F64" s="182"/>
      <c r="G64" s="19"/>
    </row>
    <row r="65" spans="1:7" x14ac:dyDescent="0.25">
      <c r="A65" s="22">
        <v>0.29166666666666669</v>
      </c>
      <c r="B65" s="3" t="s">
        <v>39</v>
      </c>
      <c r="C65" s="7">
        <v>0.36458333333333331</v>
      </c>
      <c r="D65" s="3" t="s">
        <v>22</v>
      </c>
      <c r="E65" s="4"/>
      <c r="F65" s="3" t="s">
        <v>2</v>
      </c>
      <c r="G65" s="19" t="s">
        <v>175</v>
      </c>
    </row>
    <row r="66" spans="1:7" ht="13.5" customHeight="1" x14ac:dyDescent="0.25">
      <c r="A66" s="20"/>
      <c r="B66" s="5"/>
      <c r="C66" s="5"/>
      <c r="D66" s="6"/>
      <c r="E66" s="6"/>
      <c r="F66" s="6"/>
      <c r="G66" s="21"/>
    </row>
    <row r="67" spans="1:7" ht="39.75" customHeight="1" x14ac:dyDescent="0.25">
      <c r="A67" s="70">
        <v>0.41666666666666669</v>
      </c>
      <c r="B67" s="71" t="s">
        <v>199</v>
      </c>
      <c r="C67" s="77">
        <v>0.42708333333333331</v>
      </c>
      <c r="D67" s="76" t="s">
        <v>191</v>
      </c>
      <c r="E67" s="73">
        <v>28</v>
      </c>
      <c r="F67" s="74"/>
      <c r="G67" s="78" t="s">
        <v>253</v>
      </c>
    </row>
    <row r="68" spans="1:7" x14ac:dyDescent="0.25">
      <c r="A68" s="20"/>
      <c r="B68" s="5"/>
      <c r="C68" s="5"/>
      <c r="D68" s="5"/>
      <c r="E68" s="6"/>
      <c r="F68" s="6"/>
      <c r="G68" s="21"/>
    </row>
    <row r="69" spans="1:7" ht="26.4" x14ac:dyDescent="0.25">
      <c r="A69" s="70">
        <v>0.43055555555555558</v>
      </c>
      <c r="B69" s="71" t="s">
        <v>63</v>
      </c>
      <c r="C69" s="77">
        <v>0.97222222222222221</v>
      </c>
      <c r="D69" s="71" t="s">
        <v>27</v>
      </c>
      <c r="E69" s="73">
        <v>1</v>
      </c>
      <c r="F69" s="71" t="s">
        <v>64</v>
      </c>
      <c r="G69" s="78" t="s">
        <v>65</v>
      </c>
    </row>
    <row r="70" spans="1:7" x14ac:dyDescent="0.25">
      <c r="A70" s="20"/>
      <c r="B70" s="5"/>
      <c r="C70" s="5"/>
      <c r="D70" s="5"/>
      <c r="E70" s="6"/>
      <c r="F70" s="6"/>
      <c r="G70" s="21"/>
    </row>
    <row r="71" spans="1:7" ht="26.4" x14ac:dyDescent="0.25">
      <c r="A71" s="22">
        <v>0.60416666666666663</v>
      </c>
      <c r="B71" s="3" t="s">
        <v>71</v>
      </c>
      <c r="C71" s="3" t="s">
        <v>56</v>
      </c>
      <c r="D71" s="3" t="s">
        <v>27</v>
      </c>
      <c r="E71" s="8">
        <v>48</v>
      </c>
      <c r="F71" s="4"/>
      <c r="G71" s="19" t="s">
        <v>72</v>
      </c>
    </row>
    <row r="72" spans="1:7" x14ac:dyDescent="0.25">
      <c r="A72" s="20"/>
      <c r="B72" s="5"/>
      <c r="C72" s="5"/>
      <c r="D72" s="6"/>
      <c r="E72" s="6"/>
      <c r="F72" s="6"/>
      <c r="G72" s="21"/>
    </row>
    <row r="73" spans="1:7" ht="39.6" x14ac:dyDescent="0.25">
      <c r="A73" s="18" t="s">
        <v>73</v>
      </c>
      <c r="B73" s="3" t="s">
        <v>74</v>
      </c>
      <c r="C73" s="3" t="s">
        <v>75</v>
      </c>
      <c r="D73" s="3" t="s">
        <v>22</v>
      </c>
      <c r="E73" s="8">
        <v>12</v>
      </c>
      <c r="F73" s="56"/>
      <c r="G73" s="19" t="s">
        <v>76</v>
      </c>
    </row>
    <row r="74" spans="1:7" x14ac:dyDescent="0.25">
      <c r="A74" s="181" t="s">
        <v>13</v>
      </c>
      <c r="B74" s="182"/>
      <c r="C74" s="182"/>
      <c r="D74" s="182"/>
      <c r="E74" s="182"/>
      <c r="F74" s="182"/>
      <c r="G74" s="186"/>
    </row>
    <row r="75" spans="1:7" x14ac:dyDescent="0.25">
      <c r="A75" s="18" t="s">
        <v>75</v>
      </c>
      <c r="B75" s="3" t="s">
        <v>77</v>
      </c>
      <c r="C75" s="3" t="s">
        <v>38</v>
      </c>
      <c r="D75" s="4"/>
      <c r="E75" s="4"/>
      <c r="F75" s="3" t="s">
        <v>36</v>
      </c>
      <c r="G75" s="19"/>
    </row>
    <row r="76" spans="1:7" x14ac:dyDescent="0.25">
      <c r="A76" s="18" t="s">
        <v>38</v>
      </c>
      <c r="B76" s="3" t="s">
        <v>78</v>
      </c>
      <c r="C76" s="3" t="s">
        <v>79</v>
      </c>
      <c r="D76" s="4"/>
      <c r="E76" s="4"/>
      <c r="F76" s="4"/>
      <c r="G76" s="19" t="s">
        <v>80</v>
      </c>
    </row>
    <row r="77" spans="1:7" x14ac:dyDescent="0.25">
      <c r="A77" s="18" t="s">
        <v>135</v>
      </c>
      <c r="B77" s="3" t="s">
        <v>81</v>
      </c>
      <c r="C77" s="4"/>
      <c r="D77" s="4"/>
      <c r="E77" s="4"/>
      <c r="F77" s="4"/>
      <c r="G77" s="19"/>
    </row>
    <row r="78" spans="1:7" ht="26.4" x14ac:dyDescent="0.25">
      <c r="A78" s="18" t="s">
        <v>136</v>
      </c>
      <c r="B78" s="3" t="s">
        <v>82</v>
      </c>
      <c r="C78" s="4"/>
      <c r="D78" s="9" t="s">
        <v>191</v>
      </c>
      <c r="E78" s="4"/>
      <c r="F78" s="4"/>
      <c r="G78" s="19" t="s">
        <v>83</v>
      </c>
    </row>
    <row r="79" spans="1:7" x14ac:dyDescent="0.25">
      <c r="A79" s="20"/>
      <c r="B79" s="5"/>
      <c r="C79" s="5"/>
      <c r="D79" s="6"/>
      <c r="E79" s="6"/>
      <c r="F79" s="6"/>
      <c r="G79" s="21"/>
    </row>
    <row r="80" spans="1:7" x14ac:dyDescent="0.25">
      <c r="A80" s="187" t="s">
        <v>145</v>
      </c>
      <c r="B80" s="188"/>
      <c r="C80" s="188"/>
      <c r="D80" s="188"/>
      <c r="E80" s="4"/>
      <c r="F80" s="4"/>
      <c r="G80" s="19"/>
    </row>
    <row r="81" spans="1:7" ht="13.8" thickBot="1" x14ac:dyDescent="0.3">
      <c r="A81" s="41"/>
      <c r="B81" s="42"/>
      <c r="C81" s="42"/>
      <c r="D81" s="43" t="s">
        <v>37</v>
      </c>
      <c r="E81" s="44">
        <f>SUM(E67:E73)</f>
        <v>89</v>
      </c>
      <c r="F81" s="42"/>
      <c r="G81" s="45"/>
    </row>
    <row r="82" spans="1:7" ht="18" thickBot="1" x14ac:dyDescent="0.3">
      <c r="A82" s="189" t="s">
        <v>221</v>
      </c>
      <c r="B82" s="190"/>
      <c r="C82" s="190"/>
      <c r="D82" s="190"/>
      <c r="E82" s="190"/>
      <c r="F82" s="190"/>
      <c r="G82" s="191"/>
    </row>
    <row r="83" spans="1:7" ht="26.4" x14ac:dyDescent="0.25">
      <c r="A83" s="38" t="s">
        <v>102</v>
      </c>
      <c r="B83" s="39" t="s">
        <v>15</v>
      </c>
      <c r="C83" s="39" t="s">
        <v>16</v>
      </c>
      <c r="D83" s="39" t="s">
        <v>17</v>
      </c>
      <c r="E83" s="39" t="s">
        <v>18</v>
      </c>
      <c r="F83" s="39" t="s">
        <v>19</v>
      </c>
      <c r="G83" s="40" t="s">
        <v>20</v>
      </c>
    </row>
    <row r="84" spans="1:7" x14ac:dyDescent="0.25">
      <c r="A84" s="22">
        <v>0.29166666666666669</v>
      </c>
      <c r="B84" s="3" t="s">
        <v>39</v>
      </c>
      <c r="C84" s="7">
        <v>0.33333333333333331</v>
      </c>
      <c r="D84" s="4"/>
      <c r="E84" s="4"/>
      <c r="F84" s="11" t="s">
        <v>85</v>
      </c>
      <c r="G84" s="19" t="s">
        <v>86</v>
      </c>
    </row>
    <row r="85" spans="1:7" ht="12" customHeight="1" x14ac:dyDescent="0.25">
      <c r="A85" s="20"/>
      <c r="B85" s="5"/>
      <c r="C85" s="5"/>
      <c r="D85" s="6"/>
      <c r="E85" s="6"/>
      <c r="F85" s="6"/>
      <c r="G85" s="21"/>
    </row>
    <row r="86" spans="1:7" ht="30.75" customHeight="1" x14ac:dyDescent="0.25">
      <c r="A86" s="18"/>
      <c r="B86" s="3" t="s">
        <v>87</v>
      </c>
      <c r="C86" s="7">
        <v>0.35416666666666669</v>
      </c>
      <c r="D86" s="4"/>
      <c r="E86" s="4"/>
      <c r="F86" s="4"/>
      <c r="G86" s="19"/>
    </row>
    <row r="87" spans="1:7" ht="11.25" customHeight="1" x14ac:dyDescent="0.25">
      <c r="A87" s="20"/>
      <c r="B87" s="5"/>
      <c r="C87" s="5"/>
      <c r="D87" s="6"/>
      <c r="E87" s="6"/>
      <c r="F87" s="6"/>
      <c r="G87" s="21"/>
    </row>
    <row r="88" spans="1:7" ht="39.6" x14ac:dyDescent="0.25">
      <c r="A88" s="22">
        <v>0.41666666666666669</v>
      </c>
      <c r="B88" s="3" t="s">
        <v>88</v>
      </c>
      <c r="C88" s="7">
        <v>0.4375</v>
      </c>
      <c r="D88" s="3" t="s">
        <v>27</v>
      </c>
      <c r="E88" s="10">
        <v>40</v>
      </c>
      <c r="F88" s="4"/>
      <c r="G88" s="19" t="s">
        <v>89</v>
      </c>
    </row>
    <row r="89" spans="1:7" x14ac:dyDescent="0.25">
      <c r="A89" s="20"/>
      <c r="B89" s="5"/>
      <c r="C89" s="5"/>
      <c r="D89" s="5"/>
      <c r="E89" s="6"/>
      <c r="F89" s="6"/>
      <c r="G89" s="21"/>
    </row>
    <row r="90" spans="1:7" x14ac:dyDescent="0.25">
      <c r="A90" s="22">
        <v>0.44444444444444442</v>
      </c>
      <c r="B90" s="3" t="s">
        <v>90</v>
      </c>
      <c r="C90" s="7">
        <v>0.46527777777777773</v>
      </c>
      <c r="D90" s="3" t="s">
        <v>66</v>
      </c>
      <c r="E90" s="10">
        <v>0.5</v>
      </c>
      <c r="F90" s="4"/>
      <c r="G90" s="19" t="s">
        <v>91</v>
      </c>
    </row>
    <row r="91" spans="1:7" x14ac:dyDescent="0.25">
      <c r="A91" s="20"/>
      <c r="B91" s="5"/>
      <c r="C91" s="5"/>
      <c r="D91" s="5"/>
      <c r="E91" s="6"/>
      <c r="F91" s="6"/>
      <c r="G91" s="58"/>
    </row>
    <row r="92" spans="1:7" ht="26.4" x14ac:dyDescent="0.25">
      <c r="A92" s="22">
        <v>0.5</v>
      </c>
      <c r="B92" s="3" t="s">
        <v>254</v>
      </c>
      <c r="C92" s="7">
        <v>0.55208333333333337</v>
      </c>
      <c r="D92" s="3" t="s">
        <v>205</v>
      </c>
      <c r="E92" s="10">
        <v>15</v>
      </c>
      <c r="F92" s="3" t="s">
        <v>140</v>
      </c>
      <c r="G92" s="79" t="s">
        <v>255</v>
      </c>
    </row>
    <row r="93" spans="1:7" x14ac:dyDescent="0.25">
      <c r="A93" s="20"/>
      <c r="B93" s="5"/>
      <c r="C93" s="5"/>
      <c r="D93" s="5"/>
      <c r="E93" s="6"/>
      <c r="F93" s="6"/>
      <c r="G93" s="21"/>
    </row>
    <row r="94" spans="1:7" ht="26.4" x14ac:dyDescent="0.25">
      <c r="A94" s="70">
        <v>0.57291666666666663</v>
      </c>
      <c r="B94" s="71" t="s">
        <v>109</v>
      </c>
      <c r="C94" s="77">
        <v>0.62152777777777779</v>
      </c>
      <c r="D94" s="71" t="s">
        <v>110</v>
      </c>
      <c r="E94" s="73">
        <v>12</v>
      </c>
      <c r="F94" s="71" t="s">
        <v>233</v>
      </c>
      <c r="G94" s="78" t="s">
        <v>111</v>
      </c>
    </row>
    <row r="95" spans="1:7" ht="12.75" customHeight="1" x14ac:dyDescent="0.25">
      <c r="A95" s="20"/>
      <c r="B95" s="5"/>
      <c r="C95" s="5"/>
      <c r="D95" s="5"/>
      <c r="E95" s="6"/>
      <c r="F95" s="6"/>
      <c r="G95" s="21"/>
    </row>
    <row r="96" spans="1:7" ht="26.25" customHeight="1" x14ac:dyDescent="0.25">
      <c r="A96" s="22">
        <v>0.66319444444444442</v>
      </c>
      <c r="B96" s="17" t="s">
        <v>197</v>
      </c>
      <c r="C96" s="7">
        <v>0.69444444444444453</v>
      </c>
      <c r="D96" s="17" t="s">
        <v>182</v>
      </c>
      <c r="E96" s="8">
        <v>25</v>
      </c>
      <c r="F96" s="53"/>
      <c r="G96" s="82" t="s">
        <v>256</v>
      </c>
    </row>
    <row r="97" spans="1:7" x14ac:dyDescent="0.25">
      <c r="A97" s="20"/>
      <c r="B97" s="5"/>
      <c r="C97" s="5"/>
      <c r="D97" s="5"/>
      <c r="E97" s="6"/>
      <c r="F97" s="6"/>
      <c r="G97" s="21"/>
    </row>
    <row r="98" spans="1:7" ht="26.4" x14ac:dyDescent="0.25">
      <c r="A98" s="70">
        <v>0.69791666666666663</v>
      </c>
      <c r="B98" s="55" t="s">
        <v>168</v>
      </c>
      <c r="C98" s="77">
        <v>0.70486111111111116</v>
      </c>
      <c r="D98" s="71"/>
      <c r="E98" s="73">
        <v>1</v>
      </c>
      <c r="F98" s="71"/>
      <c r="G98" s="48" t="s">
        <v>257</v>
      </c>
    </row>
    <row r="99" spans="1:7" x14ac:dyDescent="0.25">
      <c r="A99" s="20"/>
      <c r="B99" s="5"/>
      <c r="C99" s="5"/>
      <c r="D99" s="5"/>
      <c r="E99" s="6"/>
      <c r="F99" s="6"/>
      <c r="G99" s="21"/>
    </row>
    <row r="100" spans="1:7" ht="39.6" x14ac:dyDescent="0.25">
      <c r="A100" s="80" t="s">
        <v>234</v>
      </c>
      <c r="B100" s="76" t="s">
        <v>147</v>
      </c>
      <c r="C100" s="74"/>
      <c r="D100" s="71" t="s">
        <v>27</v>
      </c>
      <c r="E100" s="81">
        <v>0.5</v>
      </c>
      <c r="F100" s="74"/>
      <c r="G100" s="78" t="s">
        <v>3</v>
      </c>
    </row>
    <row r="101" spans="1:7" x14ac:dyDescent="0.25">
      <c r="A101" s="29"/>
      <c r="B101" s="5"/>
      <c r="C101" s="6"/>
      <c r="D101" s="5"/>
      <c r="E101" s="6"/>
      <c r="F101" s="6"/>
      <c r="G101" s="21"/>
    </row>
    <row r="102" spans="1:7" ht="13.8" thickBot="1" x14ac:dyDescent="0.3">
      <c r="A102" s="41"/>
      <c r="B102" s="42"/>
      <c r="C102" s="42"/>
      <c r="D102" s="43" t="s">
        <v>37</v>
      </c>
      <c r="E102" s="46">
        <f>SUM(E87:E101)</f>
        <v>94</v>
      </c>
      <c r="F102" s="42"/>
      <c r="G102" s="45"/>
    </row>
    <row r="103" spans="1:7" ht="19.8" thickBot="1" x14ac:dyDescent="0.3">
      <c r="A103" s="178" t="s">
        <v>258</v>
      </c>
      <c r="B103" s="179"/>
      <c r="C103" s="179"/>
      <c r="D103" s="179"/>
      <c r="E103" s="179"/>
      <c r="F103" s="179"/>
      <c r="G103" s="180"/>
    </row>
    <row r="104" spans="1:7" ht="14.25" customHeight="1" x14ac:dyDescent="0.25">
      <c r="A104" s="38" t="s">
        <v>102</v>
      </c>
      <c r="B104" s="39" t="s">
        <v>15</v>
      </c>
      <c r="C104" s="39" t="s">
        <v>16</v>
      </c>
      <c r="D104" s="39" t="s">
        <v>17</v>
      </c>
      <c r="E104" s="39" t="s">
        <v>18</v>
      </c>
      <c r="F104" s="39" t="s">
        <v>19</v>
      </c>
      <c r="G104" s="40" t="s">
        <v>20</v>
      </c>
    </row>
    <row r="105" spans="1:7" ht="27.75" customHeight="1" x14ac:dyDescent="0.25">
      <c r="A105" s="22">
        <v>0.29166666666666669</v>
      </c>
      <c r="B105" s="9" t="s">
        <v>220</v>
      </c>
      <c r="C105" s="7">
        <v>0.34722222222222227</v>
      </c>
      <c r="D105" s="3" t="s">
        <v>22</v>
      </c>
      <c r="E105" s="4"/>
      <c r="F105" s="17" t="s">
        <v>143</v>
      </c>
      <c r="G105" s="19"/>
    </row>
    <row r="106" spans="1:7" ht="14.25" customHeight="1" x14ac:dyDescent="0.25">
      <c r="A106" s="20"/>
      <c r="B106" s="5"/>
      <c r="C106" s="5"/>
      <c r="D106" s="5"/>
      <c r="E106" s="6"/>
      <c r="F106" s="6"/>
      <c r="G106" s="21"/>
    </row>
    <row r="107" spans="1:7" x14ac:dyDescent="0.25">
      <c r="A107" s="22">
        <v>0.375</v>
      </c>
      <c r="B107" s="9" t="s">
        <v>185</v>
      </c>
      <c r="C107" s="7">
        <v>0.40625</v>
      </c>
      <c r="D107" s="3"/>
      <c r="E107" s="3">
        <v>20</v>
      </c>
      <c r="F107" s="4" t="s">
        <v>187</v>
      </c>
      <c r="G107" s="19" t="s">
        <v>186</v>
      </c>
    </row>
    <row r="108" spans="1:7" ht="17.25" customHeight="1" x14ac:dyDescent="0.25">
      <c r="A108" s="20"/>
      <c r="B108" s="5"/>
      <c r="C108" s="5"/>
      <c r="D108" s="5"/>
      <c r="E108" s="6"/>
      <c r="F108" s="6"/>
      <c r="G108" s="21"/>
    </row>
    <row r="109" spans="1:7" ht="26.4" x14ac:dyDescent="0.25">
      <c r="A109" s="62">
        <v>0.45833333333333331</v>
      </c>
      <c r="B109" s="3" t="s">
        <v>93</v>
      </c>
      <c r="C109" s="7">
        <v>0.5</v>
      </c>
      <c r="D109" s="3" t="s">
        <v>94</v>
      </c>
      <c r="E109" s="8">
        <v>25</v>
      </c>
      <c r="F109" s="4"/>
      <c r="G109" s="19" t="s">
        <v>95</v>
      </c>
    </row>
    <row r="110" spans="1:7" x14ac:dyDescent="0.25">
      <c r="A110" s="63"/>
      <c r="B110" s="64"/>
      <c r="C110" s="65"/>
      <c r="D110" s="66"/>
      <c r="E110" s="66"/>
      <c r="F110" s="67"/>
      <c r="G110" s="68"/>
    </row>
    <row r="111" spans="1:7" x14ac:dyDescent="0.25">
      <c r="A111" s="22">
        <v>0.51736111111111105</v>
      </c>
      <c r="B111" s="3" t="s">
        <v>97</v>
      </c>
      <c r="C111" s="16">
        <v>0.5625</v>
      </c>
      <c r="D111" s="3" t="s">
        <v>98</v>
      </c>
      <c r="E111" s="8">
        <v>2</v>
      </c>
      <c r="F111" s="4"/>
      <c r="G111" s="49" t="s">
        <v>201</v>
      </c>
    </row>
    <row r="112" spans="1:7" ht="11.25" customHeight="1" x14ac:dyDescent="0.25">
      <c r="A112" s="63"/>
      <c r="B112" s="64"/>
      <c r="C112" s="65"/>
      <c r="D112" s="66"/>
      <c r="E112" s="66"/>
      <c r="F112" s="67"/>
      <c r="G112" s="68"/>
    </row>
    <row r="113" spans="1:11" x14ac:dyDescent="0.25">
      <c r="A113" s="22">
        <v>4</v>
      </c>
      <c r="B113" s="55" t="s">
        <v>240</v>
      </c>
      <c r="C113" s="7">
        <v>0.67708333333333337</v>
      </c>
      <c r="E113" s="8">
        <v>55</v>
      </c>
      <c r="G113" s="93" t="s">
        <v>259</v>
      </c>
      <c r="K113" s="69"/>
    </row>
    <row r="114" spans="1:11" ht="11.25" customHeight="1" x14ac:dyDescent="0.25">
      <c r="A114" s="63"/>
      <c r="B114" s="64"/>
      <c r="C114" s="65"/>
      <c r="D114" s="66"/>
      <c r="E114" s="66"/>
      <c r="F114" s="67"/>
      <c r="G114" s="68"/>
    </row>
    <row r="115" spans="1:11" x14ac:dyDescent="0.25">
      <c r="A115" s="70">
        <v>0.6875</v>
      </c>
      <c r="B115" s="71" t="s">
        <v>230</v>
      </c>
      <c r="C115" s="77"/>
      <c r="D115" s="71"/>
      <c r="E115" s="71">
        <v>2</v>
      </c>
      <c r="F115" s="83" t="s">
        <v>155</v>
      </c>
      <c r="G115" s="78" t="s">
        <v>231</v>
      </c>
    </row>
    <row r="116" spans="1:11" ht="25.5" customHeight="1" thickBot="1" x14ac:dyDescent="0.3">
      <c r="A116" s="41"/>
      <c r="B116" s="42"/>
      <c r="C116" s="42"/>
      <c r="D116" s="43" t="s">
        <v>37</v>
      </c>
      <c r="E116" s="44">
        <f>SUM(E105:E115)</f>
        <v>104</v>
      </c>
      <c r="F116" s="42"/>
      <c r="G116" s="45"/>
    </row>
    <row r="117" spans="1:11" ht="19.8" thickBot="1" x14ac:dyDescent="0.3">
      <c r="A117" s="192" t="s">
        <v>263</v>
      </c>
      <c r="B117" s="193"/>
      <c r="C117" s="193"/>
      <c r="D117" s="193"/>
      <c r="E117" s="193"/>
      <c r="F117" s="193"/>
      <c r="G117" s="194"/>
    </row>
    <row r="118" spans="1:11" ht="26.4" x14ac:dyDescent="0.25">
      <c r="A118" s="90" t="s">
        <v>102</v>
      </c>
      <c r="B118" s="91" t="s">
        <v>15</v>
      </c>
      <c r="C118" s="91" t="s">
        <v>16</v>
      </c>
      <c r="D118" s="91" t="s">
        <v>17</v>
      </c>
      <c r="E118" s="91" t="s">
        <v>18</v>
      </c>
      <c r="F118" s="91" t="s">
        <v>19</v>
      </c>
      <c r="G118" s="92" t="s">
        <v>20</v>
      </c>
    </row>
    <row r="119" spans="1:11" x14ac:dyDescent="0.25">
      <c r="A119" s="7">
        <v>0.29166666666666669</v>
      </c>
      <c r="B119" s="3" t="s">
        <v>108</v>
      </c>
      <c r="C119" s="7">
        <v>0.35416666666666669</v>
      </c>
      <c r="D119" s="3" t="s">
        <v>22</v>
      </c>
      <c r="E119" s="4"/>
      <c r="F119" s="17" t="s">
        <v>260</v>
      </c>
      <c r="G119" s="4"/>
      <c r="K119" s="69"/>
    </row>
    <row r="120" spans="1:11" x14ac:dyDescent="0.25">
      <c r="A120" s="5"/>
      <c r="B120" s="5"/>
      <c r="C120" s="5"/>
      <c r="D120" s="5"/>
      <c r="E120" s="6"/>
      <c r="F120" s="5"/>
      <c r="G120" s="6"/>
      <c r="K120" s="69"/>
    </row>
    <row r="121" spans="1:11" x14ac:dyDescent="0.25">
      <c r="A121" s="52"/>
      <c r="B121" s="97" t="s">
        <v>261</v>
      </c>
      <c r="C121" s="52"/>
      <c r="D121" s="52"/>
      <c r="E121" s="52"/>
      <c r="F121" s="52"/>
      <c r="G121" s="52"/>
      <c r="K121" s="69"/>
    </row>
    <row r="122" spans="1:11" x14ac:dyDescent="0.25">
      <c r="A122" s="20"/>
      <c r="B122" s="5"/>
      <c r="C122" s="6"/>
      <c r="D122" s="5"/>
      <c r="E122" s="6"/>
      <c r="F122" s="5"/>
      <c r="G122" s="21"/>
    </row>
    <row r="123" spans="1:11" ht="26.4" x14ac:dyDescent="0.25">
      <c r="A123" s="84">
        <v>0.45833333333333331</v>
      </c>
      <c r="B123" s="3" t="s">
        <v>106</v>
      </c>
      <c r="C123" s="84">
        <v>0.5</v>
      </c>
      <c r="D123" s="9" t="s">
        <v>224</v>
      </c>
      <c r="E123" s="17">
        <v>65</v>
      </c>
      <c r="F123" s="52"/>
      <c r="G123" s="4" t="s">
        <v>107</v>
      </c>
      <c r="K123" s="69"/>
    </row>
    <row r="124" spans="1:11" x14ac:dyDescent="0.25">
      <c r="A124" s="20"/>
      <c r="B124" s="5"/>
      <c r="C124" s="6"/>
      <c r="D124" s="5"/>
      <c r="E124" s="6"/>
      <c r="F124" s="5"/>
      <c r="G124" s="21"/>
    </row>
    <row r="125" spans="1:11" ht="26.4" x14ac:dyDescent="0.25">
      <c r="A125" s="22">
        <v>0.64583333333333337</v>
      </c>
      <c r="B125" s="3" t="s">
        <v>113</v>
      </c>
      <c r="C125" s="4"/>
      <c r="D125" s="3" t="s">
        <v>66</v>
      </c>
      <c r="E125" s="8">
        <v>41</v>
      </c>
      <c r="F125" s="3"/>
      <c r="G125" s="23" t="s">
        <v>146</v>
      </c>
    </row>
    <row r="126" spans="1:11" ht="15.75" customHeight="1" x14ac:dyDescent="0.25">
      <c r="A126" s="29"/>
      <c r="B126" s="6"/>
      <c r="C126" s="6"/>
      <c r="D126" s="5"/>
      <c r="E126" s="6"/>
      <c r="F126" s="5"/>
      <c r="G126" s="21"/>
    </row>
    <row r="127" spans="1:11" ht="26.4" x14ac:dyDescent="0.25">
      <c r="A127" s="28" t="s">
        <v>117</v>
      </c>
      <c r="B127" s="3" t="s">
        <v>114</v>
      </c>
      <c r="C127" s="4"/>
      <c r="D127" s="3" t="s">
        <v>22</v>
      </c>
      <c r="E127" s="4"/>
      <c r="F127" s="3" t="s">
        <v>36</v>
      </c>
      <c r="G127" s="19" t="s">
        <v>115</v>
      </c>
      <c r="K127" s="69"/>
    </row>
    <row r="128" spans="1:11" x14ac:dyDescent="0.25">
      <c r="A128" s="183" t="s">
        <v>116</v>
      </c>
      <c r="B128" s="184"/>
      <c r="C128" s="184"/>
      <c r="D128" s="184"/>
      <c r="E128" s="184"/>
      <c r="F128" s="184"/>
      <c r="G128" s="185"/>
    </row>
    <row r="129" spans="1:7" x14ac:dyDescent="0.25">
      <c r="A129" s="24"/>
      <c r="B129" s="4"/>
      <c r="C129" s="4"/>
      <c r="D129" s="3" t="s">
        <v>37</v>
      </c>
      <c r="E129" s="8">
        <f>SUM(E119:E127)</f>
        <v>106</v>
      </c>
      <c r="F129" s="4"/>
      <c r="G129" s="19"/>
    </row>
    <row r="130" spans="1:7" ht="13.8" thickBot="1" x14ac:dyDescent="0.3">
      <c r="A130" s="41"/>
      <c r="B130" s="42"/>
      <c r="C130" s="42"/>
      <c r="D130" s="43" t="s">
        <v>124</v>
      </c>
      <c r="E130" s="44">
        <f>+E129+E116+E102+E81+E61+E38+E20</f>
        <v>805</v>
      </c>
      <c r="F130" s="42"/>
      <c r="G130" s="45"/>
    </row>
    <row r="133" spans="1:7" ht="13.8" thickBot="1" x14ac:dyDescent="0.3"/>
    <row r="134" spans="1:7" ht="13.8" thickBot="1" x14ac:dyDescent="0.3">
      <c r="A134" s="171" t="s">
        <v>177</v>
      </c>
      <c r="B134" s="172"/>
      <c r="C134" s="172"/>
      <c r="D134" s="172"/>
      <c r="E134" s="172"/>
      <c r="F134" s="172"/>
      <c r="G134" s="173"/>
    </row>
    <row r="135" spans="1:7" x14ac:dyDescent="0.25">
      <c r="A135" s="32" t="s">
        <v>14</v>
      </c>
      <c r="B135" s="30" t="s">
        <v>6</v>
      </c>
      <c r="C135" s="30"/>
      <c r="D135" s="30" t="s">
        <v>7</v>
      </c>
      <c r="E135" s="30" t="s">
        <v>8</v>
      </c>
      <c r="F135" s="30" t="s">
        <v>9</v>
      </c>
      <c r="G135" s="33" t="s">
        <v>10</v>
      </c>
    </row>
    <row r="136" spans="1:7" ht="13.8" thickBot="1" x14ac:dyDescent="0.3">
      <c r="A136" s="174" t="s">
        <v>118</v>
      </c>
      <c r="B136" s="175"/>
      <c r="C136" s="175"/>
      <c r="D136" s="34" t="s">
        <v>119</v>
      </c>
      <c r="E136" s="34" t="s">
        <v>120</v>
      </c>
      <c r="F136" s="34" t="s">
        <v>121</v>
      </c>
      <c r="G136" s="31" t="s">
        <v>122</v>
      </c>
    </row>
    <row r="137" spans="1:7" ht="13.8" thickBot="1" x14ac:dyDescent="0.3">
      <c r="A137" s="168" t="s">
        <v>178</v>
      </c>
      <c r="B137" s="169"/>
      <c r="C137" s="169"/>
      <c r="D137" s="169"/>
      <c r="E137" s="169"/>
      <c r="F137" s="169"/>
      <c r="G137" s="170"/>
    </row>
    <row r="138" spans="1:7" x14ac:dyDescent="0.25">
      <c r="A138" s="50"/>
      <c r="B138" s="50"/>
      <c r="C138" s="50"/>
      <c r="D138" s="50"/>
      <c r="E138" s="50"/>
      <c r="F138" s="50"/>
      <c r="G138" s="50"/>
    </row>
    <row r="147" ht="32.25" customHeight="1" x14ac:dyDescent="0.25"/>
    <row r="148" ht="25.5" customHeight="1" x14ac:dyDescent="0.25"/>
    <row r="150" ht="16.5" customHeight="1" x14ac:dyDescent="0.25"/>
    <row r="151" ht="71.25" customHeight="1" x14ac:dyDescent="0.25"/>
  </sheetData>
  <mergeCells count="15">
    <mergeCell ref="A64:F64"/>
    <mergeCell ref="A1:G1"/>
    <mergeCell ref="A2:G2"/>
    <mergeCell ref="A21:G21"/>
    <mergeCell ref="A39:G39"/>
    <mergeCell ref="A62:G62"/>
    <mergeCell ref="A134:G134"/>
    <mergeCell ref="A136:C136"/>
    <mergeCell ref="A137:G137"/>
    <mergeCell ref="A74:G74"/>
    <mergeCell ref="A80:D80"/>
    <mergeCell ref="A82:G82"/>
    <mergeCell ref="A103:G103"/>
    <mergeCell ref="A117:G117"/>
    <mergeCell ref="A128:G128"/>
  </mergeCells>
  <pageMargins left="0.7" right="0.7" top="0.75" bottom="0.75" header="0.3" footer="0.3"/>
  <pageSetup scale="76" fitToHeight="0" orientation="landscape" r:id="rId1"/>
  <rowBreaks count="6" manualBreakCount="6">
    <brk id="20" max="16383" man="1"/>
    <brk id="38" max="16383" man="1"/>
    <brk id="61" max="16383" man="1"/>
    <brk id="81" max="16383" man="1"/>
    <brk id="102" max="16383" man="1"/>
    <brk id="1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2019</vt:lpstr>
      <vt:lpstr>2023</vt:lpstr>
      <vt:lpstr>2022</vt:lpstr>
      <vt:lpstr>2021</vt:lpstr>
      <vt:lpstr>2020</vt:lpstr>
      <vt:lpstr>'2019'!Print_Area</vt:lpstr>
      <vt:lpstr>'2019'!Print_Titles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Wertzwarriors</dc:creator>
  <cp:lastModifiedBy>Robbie</cp:lastModifiedBy>
  <cp:lastPrinted>2023-01-18T16:27:00Z</cp:lastPrinted>
  <dcterms:created xsi:type="dcterms:W3CDTF">2018-01-15T13:58:50Z</dcterms:created>
  <dcterms:modified xsi:type="dcterms:W3CDTF">2023-01-18T16:29:52Z</dcterms:modified>
</cp:coreProperties>
</file>